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125" windowHeight="7695" activeTab="3"/>
  </bookViews>
  <sheets>
    <sheet name="MCRレポート" sheetId="1" r:id="rId1"/>
    <sheet name="年次寄付額" sheetId="2" r:id="rId2"/>
    <sheet name="一人当たりの寄付金額" sheetId="3" r:id="rId3"/>
    <sheet name="寄付ゼロ" sheetId="4" r:id="rId4"/>
  </sheets>
  <definedNames/>
  <calcPr fullCalcOnLoad="1"/>
</workbook>
</file>

<file path=xl/sharedStrings.xml><?xml version="1.0" encoding="utf-8"?>
<sst xmlns="http://schemas.openxmlformats.org/spreadsheetml/2006/main" count="518" uniqueCount="134">
  <si>
    <t xml:space="preserve">District 2790 　 </t>
  </si>
  <si>
    <t>我孫子</t>
  </si>
  <si>
    <t>旭</t>
  </si>
  <si>
    <t>千葉</t>
  </si>
  <si>
    <t>千葉中央</t>
  </si>
  <si>
    <t>千葉北</t>
  </si>
  <si>
    <t>千葉幕張</t>
  </si>
  <si>
    <t>千葉緑</t>
  </si>
  <si>
    <t>千葉港</t>
  </si>
  <si>
    <t>千葉南</t>
  </si>
  <si>
    <t>千葉若潮</t>
  </si>
  <si>
    <t>千葉西</t>
  </si>
  <si>
    <t>千葉東</t>
  </si>
  <si>
    <t>千倉</t>
  </si>
  <si>
    <t>銚子</t>
  </si>
  <si>
    <t>銚子東</t>
  </si>
  <si>
    <t>船橋</t>
  </si>
  <si>
    <t>船橋東</t>
  </si>
  <si>
    <t>船橋南</t>
  </si>
  <si>
    <t>船橋西</t>
  </si>
  <si>
    <t>船橋みなと</t>
  </si>
  <si>
    <t>富津シティ</t>
  </si>
  <si>
    <t>富津中央</t>
  </si>
  <si>
    <t>市原</t>
  </si>
  <si>
    <t>市原中央</t>
  </si>
  <si>
    <t>市川</t>
  </si>
  <si>
    <t>市川シビック</t>
  </si>
  <si>
    <t>市川東</t>
  </si>
  <si>
    <t>市川南</t>
  </si>
  <si>
    <t>印西</t>
  </si>
  <si>
    <t>鎌ヶ谷</t>
  </si>
  <si>
    <t>鴨川</t>
  </si>
  <si>
    <t>柏</t>
  </si>
  <si>
    <t>柏東</t>
  </si>
  <si>
    <t>柏南</t>
  </si>
  <si>
    <t>柏西</t>
  </si>
  <si>
    <t>勝浦</t>
  </si>
  <si>
    <t>上総</t>
  </si>
  <si>
    <t>君津</t>
  </si>
  <si>
    <t>木更津</t>
  </si>
  <si>
    <t>木更津東</t>
  </si>
  <si>
    <t>鋸南</t>
  </si>
  <si>
    <t>松戸</t>
  </si>
  <si>
    <t>松戸中央</t>
  </si>
  <si>
    <t>松戸東</t>
  </si>
  <si>
    <t>松戸西</t>
  </si>
  <si>
    <t>松戸北</t>
  </si>
  <si>
    <t>茂原</t>
  </si>
  <si>
    <t>茂原中央</t>
  </si>
  <si>
    <t>流山</t>
  </si>
  <si>
    <t>流山中央</t>
  </si>
  <si>
    <t>習志野</t>
  </si>
  <si>
    <t>習志野中央</t>
  </si>
  <si>
    <t>成田</t>
  </si>
  <si>
    <t>成田空港南</t>
  </si>
  <si>
    <t>成田コスモポリタン</t>
  </si>
  <si>
    <t>野田</t>
  </si>
  <si>
    <t>野田セントラル</t>
  </si>
  <si>
    <t>野田東</t>
  </si>
  <si>
    <t>大網</t>
  </si>
  <si>
    <t>大多喜</t>
  </si>
  <si>
    <t>大原</t>
  </si>
  <si>
    <t>小見川</t>
  </si>
  <si>
    <t>佐倉</t>
  </si>
  <si>
    <t>佐倉中央</t>
  </si>
  <si>
    <t>佐原</t>
  </si>
  <si>
    <t>佐原香取</t>
  </si>
  <si>
    <t>新千葉</t>
  </si>
  <si>
    <t>白井</t>
  </si>
  <si>
    <t>袖ヶ浦</t>
  </si>
  <si>
    <t>多古</t>
  </si>
  <si>
    <t>館山</t>
  </si>
  <si>
    <t>館山ベイ</t>
  </si>
  <si>
    <t>東金</t>
  </si>
  <si>
    <t>東金ビュー</t>
  </si>
  <si>
    <t>冨里</t>
  </si>
  <si>
    <t>浦安</t>
  </si>
  <si>
    <t>浦安ベイ</t>
  </si>
  <si>
    <t>八街</t>
  </si>
  <si>
    <t>八千代</t>
  </si>
  <si>
    <t>八千代中央</t>
  </si>
  <si>
    <t>八日市場</t>
  </si>
  <si>
    <t>四街道</t>
  </si>
  <si>
    <t>1G</t>
  </si>
  <si>
    <t>2G</t>
  </si>
  <si>
    <t>3G</t>
  </si>
  <si>
    <t>4G</t>
  </si>
  <si>
    <t>5G</t>
  </si>
  <si>
    <t>6G</t>
  </si>
  <si>
    <t>7G</t>
  </si>
  <si>
    <t>8G</t>
  </si>
  <si>
    <t>9G</t>
  </si>
  <si>
    <t>10G</t>
  </si>
  <si>
    <t>11G</t>
  </si>
  <si>
    <t>12G</t>
  </si>
  <si>
    <t>13G</t>
  </si>
  <si>
    <t>14G</t>
  </si>
  <si>
    <t>クラブ数</t>
  </si>
  <si>
    <t>寄付ゼロ</t>
  </si>
  <si>
    <t>クラブ
ID</t>
  </si>
  <si>
    <t>クラブ名</t>
  </si>
  <si>
    <t>会員数</t>
  </si>
  <si>
    <t>年次基金
目標額</t>
  </si>
  <si>
    <t>目標達成度（%）</t>
  </si>
  <si>
    <t>年次基金
（一人当たり）</t>
  </si>
  <si>
    <t>-- 年次基金 --</t>
  </si>
  <si>
    <t>-- その他の基金 --</t>
  </si>
  <si>
    <t>-- 恒久基金 --</t>
  </si>
  <si>
    <t xml:space="preserve">-- 合計 --
 </t>
  </si>
  <si>
    <t>選択月</t>
  </si>
  <si>
    <t>累計額</t>
  </si>
  <si>
    <t>地区: 2790</t>
  </si>
  <si>
    <t>世界中で行われるロータリーの奉仕活動は、ロータリー財団へのご寄付によって支えられています。ご質問は、国際ロータリー日本事務局までEメールまたは電話でお問い合わせください。 Eメール：rijapan@rotary.org、電話：03-5439-5805</t>
  </si>
  <si>
    <t>年次基金</t>
  </si>
  <si>
    <t>その他の基金（ポリオプラスを含む）</t>
  </si>
  <si>
    <t>恒久基金</t>
  </si>
  <si>
    <t>-シェア、WF、重点分野 
-寄付(シェア) 
   -DDFに50％ 
   -WFに50％ 
-クラブ・地区の年次基金目標に算入 
-一人あたりの年次基金寄付に算入 
-PHF認証の対象 
-シェアの報告の額とは異なる</t>
  </si>
  <si>
    <t>-寄付者が選んだプログラムを支援 
    -マッチング・グラント 
    -グローバル補助金 
    -ポリオプラス 
    -ポリオプラス・パートナー 
    -その他の承認されたプログラム 
-クラブ・地区の年次基金目標には算入されない 
-一人あたりの年次基金寄付に算入されない</t>
  </si>
  <si>
    <t>-寄付は恒久的に投資 
-使用可能な収益はプログラムに使用 
-寄付者は使用可能な収益を以下に指定できる 
    -重点分野 
    -ロータリー平和センター 
    -シェア 
    -WF 
-ベネファクター認証の対象 
-PHF認証の対象にはならない 
-クラブ・地区の年次基金目標には算入されない</t>
  </si>
  <si>
    <t>クラブと地区の会員数は、7月1日現在の会員数です。この数は各ロータリー年度の9月に出力され、翌年度まで変更されることはありません。年度中に終結するクラブは、リストに記載されていなくとも、地区会員数の合計に含められます。</t>
  </si>
  <si>
    <t>地区の概要</t>
  </si>
  <si>
    <t>2019 - 2020</t>
  </si>
  <si>
    <t xml:space="preserve"> 地区の年次基金目標（全クラブの目標額合計）:</t>
  </si>
  <si>
    <t xml:space="preserve"> 年次基金寄付の合計:</t>
  </si>
  <si>
    <t xml:space="preserve"> 年次基金目標を設定したクラブ数:</t>
  </si>
  <si>
    <t xml:space="preserve"> 年次基金に寄付したクラブ数:</t>
  </si>
  <si>
    <t>地区のシェアに関する概要レポート（SHARE Contribution Detail Report）は、MyROTARY（www.rotary.org/ja/myrotary）からアクセス権のある人のみが利用できます。</t>
  </si>
  <si>
    <t>G</t>
  </si>
  <si>
    <t>クラブ名</t>
  </si>
  <si>
    <t>合計 2790</t>
  </si>
  <si>
    <t xml:space="preserve"> 一人100ドルを寄付した場合の地区目標（会員数 2,782 人）：</t>
  </si>
  <si>
    <t>以下の数字には、
 2020年1月 時点のクラブで、右の日付よりも前に加盟したクラブが含まれています： 2019/7/1</t>
  </si>
  <si>
    <t>34 ／ 82 (41.46%)</t>
  </si>
  <si>
    <t>75 ／ 82 (91.46%が寄付)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</si>
</sst>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"/>
    <numFmt numFmtId="185" formatCode="\$#,##0.00;&quot;($&quot;#,##0.00\)"/>
    <numFmt numFmtId="186" formatCode="#,##0%"/>
    <numFmt numFmtId="187" formatCode="\$#,##0.00;[Red]&quot;($&quot;#,##0.00\)"/>
    <numFmt numFmtId="188" formatCode="\$#,##0.00"/>
    <numFmt numFmtId="189" formatCode="#,##0.00%"/>
    <numFmt numFmtId="190" formatCode="0_ "/>
    <numFmt numFmtId="191" formatCode="0_);[Red]\(0\)"/>
    <numFmt numFmtId="192" formatCode="#,##0.00_ "/>
    <numFmt numFmtId="193" formatCode="#,##0_ "/>
  </numFmts>
  <fonts count="56">
    <font>
      <sz val="10"/>
      <name val="Arial"/>
      <family val="2"/>
    </font>
    <font>
      <b/>
      <i/>
      <sz val="10"/>
      <name val="Arial"/>
      <family val="2"/>
    </font>
    <font>
      <sz val="6"/>
      <color indexed="8"/>
      <name val="Arial"/>
      <family val="2"/>
    </font>
    <font>
      <sz val="8"/>
      <color indexed="8"/>
      <name val="Arial Unicode MS"/>
      <family val="3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6"/>
      <name val="ＭＳ Ｐゴシック"/>
      <family val="3"/>
    </font>
    <font>
      <b/>
      <sz val="9"/>
      <color indexed="9"/>
      <name val="Arial Unicode MS"/>
      <family val="3"/>
    </font>
    <font>
      <b/>
      <sz val="8"/>
      <color indexed="9"/>
      <name val="Arial Unicode MS"/>
      <family val="3"/>
    </font>
    <font>
      <b/>
      <sz val="10"/>
      <color indexed="9"/>
      <name val="Arial Unicode MS"/>
      <family val="3"/>
    </font>
    <font>
      <b/>
      <sz val="11"/>
      <color indexed="62"/>
      <name val="Arial Unicode MS"/>
      <family val="3"/>
    </font>
    <font>
      <b/>
      <sz val="9"/>
      <color indexed="8"/>
      <name val="Arial Unicode MS"/>
      <family val="3"/>
    </font>
    <font>
      <b/>
      <sz val="8"/>
      <color indexed="8"/>
      <name val="Arial Unicode MS"/>
      <family val="3"/>
    </font>
    <font>
      <sz val="9"/>
      <color indexed="8"/>
      <name val="Arial Unicode MS"/>
      <family val="3"/>
    </font>
    <font>
      <b/>
      <u val="single"/>
      <sz val="10"/>
      <color indexed="56"/>
      <name val="Arial Unicode MS"/>
      <family val="3"/>
    </font>
    <font>
      <b/>
      <sz val="12"/>
      <color indexed="56"/>
      <name val="Arial Unicode MS"/>
      <family val="3"/>
    </font>
    <font>
      <i/>
      <sz val="9"/>
      <color indexed="8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indexed="8"/>
      <name val="Calibri Light"/>
      <family val="3"/>
    </font>
    <font>
      <sz val="9"/>
      <name val="Calibri Light"/>
      <family val="3"/>
    </font>
    <font>
      <sz val="9"/>
      <color rgb="FF000000"/>
      <name val="Calibri Light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8"/>
      </top>
      <bottom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9"/>
      </left>
      <right style="thin">
        <color indexed="9"/>
      </right>
      <top>
        <color indexed="8"/>
      </top>
      <bottom style="thin">
        <color indexed="9"/>
      </bottom>
    </border>
    <border>
      <left>
        <color indexed="8"/>
      </left>
      <right>
        <color indexed="8"/>
      </right>
      <top>
        <color indexed="8"/>
      </top>
      <bottom style="thin">
        <color indexed="3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3" fontId="3" fillId="34" borderId="10" xfId="0" applyNumberFormat="1" applyFont="1" applyFill="1" applyBorder="1" applyAlignment="1">
      <alignment horizontal="center" vertical="top"/>
    </xf>
    <xf numFmtId="185" fontId="3" fillId="34" borderId="10" xfId="0" applyNumberFormat="1" applyFont="1" applyFill="1" applyBorder="1" applyAlignment="1">
      <alignment horizontal="right" vertical="top"/>
    </xf>
    <xf numFmtId="186" fontId="3" fillId="34" borderId="10" xfId="0" applyNumberFormat="1" applyFont="1" applyFill="1" applyBorder="1" applyAlignment="1">
      <alignment horizontal="right" vertical="top"/>
    </xf>
    <xf numFmtId="187" fontId="3" fillId="34" borderId="10" xfId="0" applyNumberFormat="1" applyFont="1" applyFill="1" applyBorder="1" applyAlignment="1">
      <alignment horizontal="right" vertical="top"/>
    </xf>
    <xf numFmtId="188" fontId="3" fillId="34" borderId="10" xfId="0" applyNumberFormat="1" applyFont="1" applyFill="1" applyBorder="1" applyAlignment="1">
      <alignment horizontal="right" vertical="top"/>
    </xf>
    <xf numFmtId="185" fontId="3" fillId="33" borderId="10" xfId="0" applyNumberFormat="1" applyFont="1" applyFill="1" applyBorder="1" applyAlignment="1">
      <alignment horizontal="right" vertical="top"/>
    </xf>
    <xf numFmtId="186" fontId="3" fillId="33" borderId="10" xfId="0" applyNumberFormat="1" applyFont="1" applyFill="1" applyBorder="1" applyAlignment="1">
      <alignment horizontal="right" vertical="top"/>
    </xf>
    <xf numFmtId="187" fontId="3" fillId="33" borderId="10" xfId="0" applyNumberFormat="1" applyFont="1" applyFill="1" applyBorder="1" applyAlignment="1">
      <alignment horizontal="right" vertical="top"/>
    </xf>
    <xf numFmtId="188" fontId="3" fillId="33" borderId="10" xfId="0" applyNumberFormat="1" applyFont="1" applyFill="1" applyBorder="1" applyAlignment="1">
      <alignment horizontal="right" vertical="top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right" vertical="center"/>
    </xf>
    <xf numFmtId="49" fontId="3" fillId="34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49" fontId="7" fillId="35" borderId="11" xfId="0" applyNumberFormat="1" applyFont="1" applyFill="1" applyBorder="1" applyAlignment="1">
      <alignment horizontal="center" vertical="center" wrapText="1"/>
    </xf>
    <xf numFmtId="3" fontId="12" fillId="33" borderId="0" xfId="0" applyNumberFormat="1" applyFont="1" applyFill="1" applyAlignment="1">
      <alignment horizontal="center" vertical="top"/>
    </xf>
    <xf numFmtId="188" fontId="12" fillId="33" borderId="0" xfId="0" applyNumberFormat="1" applyFont="1" applyFill="1" applyAlignment="1">
      <alignment horizontal="right" vertical="top"/>
    </xf>
    <xf numFmtId="189" fontId="12" fillId="33" borderId="0" xfId="0" applyNumberFormat="1" applyFont="1" applyFill="1" applyAlignment="1">
      <alignment horizontal="right" vertical="top"/>
    </xf>
    <xf numFmtId="185" fontId="12" fillId="33" borderId="0" xfId="0" applyNumberFormat="1" applyFont="1" applyFill="1" applyAlignment="1">
      <alignment horizontal="right" vertical="top"/>
    </xf>
    <xf numFmtId="0" fontId="2" fillId="33" borderId="0" xfId="0" applyFont="1" applyFill="1" applyAlignment="1">
      <alignment horizontal="left" vertical="center"/>
    </xf>
    <xf numFmtId="3" fontId="3" fillId="34" borderId="10" xfId="0" applyNumberFormat="1" applyFont="1" applyFill="1" applyBorder="1" applyAlignment="1">
      <alignment horizontal="center" vertical="center"/>
    </xf>
    <xf numFmtId="185" fontId="3" fillId="34" borderId="10" xfId="0" applyNumberFormat="1" applyFont="1" applyFill="1" applyBorder="1" applyAlignment="1">
      <alignment horizontal="right" vertical="center"/>
    </xf>
    <xf numFmtId="186" fontId="3" fillId="34" borderId="10" xfId="0" applyNumberFormat="1" applyFont="1" applyFill="1" applyBorder="1" applyAlignment="1">
      <alignment horizontal="right" vertical="center"/>
    </xf>
    <xf numFmtId="187" fontId="3" fillId="34" borderId="10" xfId="0" applyNumberFormat="1" applyFont="1" applyFill="1" applyBorder="1" applyAlignment="1">
      <alignment horizontal="right" vertical="center"/>
    </xf>
    <xf numFmtId="188" fontId="3" fillId="34" borderId="10" xfId="0" applyNumberFormat="1" applyFont="1" applyFill="1" applyBorder="1" applyAlignment="1">
      <alignment horizontal="right" vertical="center"/>
    </xf>
    <xf numFmtId="185" fontId="3" fillId="33" borderId="10" xfId="0" applyNumberFormat="1" applyFont="1" applyFill="1" applyBorder="1" applyAlignment="1">
      <alignment horizontal="right" vertical="center"/>
    </xf>
    <xf numFmtId="186" fontId="3" fillId="33" borderId="10" xfId="0" applyNumberFormat="1" applyFont="1" applyFill="1" applyBorder="1" applyAlignment="1">
      <alignment horizontal="right" vertical="center"/>
    </xf>
    <xf numFmtId="187" fontId="3" fillId="33" borderId="10" xfId="0" applyNumberFormat="1" applyFont="1" applyFill="1" applyBorder="1" applyAlignment="1">
      <alignment horizontal="right" vertical="center"/>
    </xf>
    <xf numFmtId="188" fontId="3" fillId="33" borderId="10" xfId="0" applyNumberFormat="1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/>
    </xf>
    <xf numFmtId="185" fontId="3" fillId="34" borderId="10" xfId="0" applyNumberFormat="1" applyFont="1" applyFill="1" applyBorder="1" applyAlignment="1">
      <alignment horizontal="right" vertical="center"/>
    </xf>
    <xf numFmtId="186" fontId="3" fillId="34" borderId="10" xfId="0" applyNumberFormat="1" applyFont="1" applyFill="1" applyBorder="1" applyAlignment="1">
      <alignment horizontal="right" vertical="center"/>
    </xf>
    <xf numFmtId="187" fontId="3" fillId="34" borderId="10" xfId="0" applyNumberFormat="1" applyFont="1" applyFill="1" applyBorder="1" applyAlignment="1">
      <alignment horizontal="right" vertical="center"/>
    </xf>
    <xf numFmtId="188" fontId="3" fillId="34" borderId="10" xfId="0" applyNumberFormat="1" applyFont="1" applyFill="1" applyBorder="1" applyAlignment="1">
      <alignment horizontal="right" vertical="center"/>
    </xf>
    <xf numFmtId="3" fontId="3" fillId="33" borderId="10" xfId="0" applyNumberFormat="1" applyFont="1" applyFill="1" applyBorder="1" applyAlignment="1">
      <alignment horizontal="center" vertical="center"/>
    </xf>
    <xf numFmtId="185" fontId="3" fillId="33" borderId="10" xfId="0" applyNumberFormat="1" applyFont="1" applyFill="1" applyBorder="1" applyAlignment="1">
      <alignment horizontal="right" vertical="center"/>
    </xf>
    <xf numFmtId="186" fontId="3" fillId="33" borderId="10" xfId="0" applyNumberFormat="1" applyFont="1" applyFill="1" applyBorder="1" applyAlignment="1">
      <alignment horizontal="right" vertical="center"/>
    </xf>
    <xf numFmtId="187" fontId="3" fillId="33" borderId="10" xfId="0" applyNumberFormat="1" applyFont="1" applyFill="1" applyBorder="1" applyAlignment="1">
      <alignment horizontal="right" vertical="center"/>
    </xf>
    <xf numFmtId="188" fontId="3" fillId="33" borderId="10" xfId="0" applyNumberFormat="1" applyFont="1" applyFill="1" applyBorder="1" applyAlignment="1">
      <alignment horizontal="right" vertical="center"/>
    </xf>
    <xf numFmtId="184" fontId="3" fillId="34" borderId="10" xfId="0" applyNumberFormat="1" applyFont="1" applyFill="1" applyBorder="1" applyAlignment="1">
      <alignment horizontal="center" vertical="center" wrapText="1"/>
    </xf>
    <xf numFmtId="184" fontId="3" fillId="33" borderId="10" xfId="0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 horizontal="left"/>
    </xf>
    <xf numFmtId="0" fontId="53" fillId="33" borderId="0" xfId="0" applyFont="1" applyFill="1" applyAlignment="1">
      <alignment horizontal="left" vertical="center"/>
    </xf>
    <xf numFmtId="0" fontId="54" fillId="0" borderId="0" xfId="0" applyFont="1" applyAlignment="1">
      <alignment/>
    </xf>
    <xf numFmtId="0" fontId="53" fillId="33" borderId="12" xfId="0" applyFont="1" applyFill="1" applyBorder="1" applyAlignment="1">
      <alignment horizontal="left" vertical="center"/>
    </xf>
    <xf numFmtId="0" fontId="53" fillId="33" borderId="13" xfId="0" applyFont="1" applyFill="1" applyBorder="1" applyAlignment="1">
      <alignment horizontal="left" vertical="center"/>
    </xf>
    <xf numFmtId="0" fontId="53" fillId="33" borderId="14" xfId="0" applyFont="1" applyFill="1" applyBorder="1" applyAlignment="1">
      <alignment horizontal="left" vertical="center"/>
    </xf>
    <xf numFmtId="0" fontId="53" fillId="33" borderId="15" xfId="0" applyFont="1" applyFill="1" applyBorder="1" applyAlignment="1">
      <alignment horizontal="left" vertical="center"/>
    </xf>
    <xf numFmtId="49" fontId="53" fillId="33" borderId="16" xfId="0" applyNumberFormat="1" applyFont="1" applyFill="1" applyBorder="1" applyAlignment="1">
      <alignment horizontal="left" vertical="center"/>
    </xf>
    <xf numFmtId="49" fontId="53" fillId="33" borderId="13" xfId="0" applyNumberFormat="1" applyFont="1" applyFill="1" applyBorder="1" applyAlignment="1">
      <alignment horizontal="left" vertical="center"/>
    </xf>
    <xf numFmtId="0" fontId="53" fillId="33" borderId="17" xfId="0" applyFont="1" applyFill="1" applyBorder="1" applyAlignment="1">
      <alignment horizontal="left" vertical="center"/>
    </xf>
    <xf numFmtId="0" fontId="53" fillId="33" borderId="18" xfId="0" applyFont="1" applyFill="1" applyBorder="1" applyAlignment="1">
      <alignment horizontal="left" vertical="center"/>
    </xf>
    <xf numFmtId="49" fontId="53" fillId="33" borderId="19" xfId="0" applyNumberFormat="1" applyFont="1" applyFill="1" applyBorder="1" applyAlignment="1">
      <alignment horizontal="left" vertical="center"/>
    </xf>
    <xf numFmtId="0" fontId="55" fillId="33" borderId="20" xfId="0" applyFont="1" applyFill="1" applyBorder="1" applyAlignment="1">
      <alignment horizontal="left" vertical="center"/>
    </xf>
    <xf numFmtId="0" fontId="53" fillId="33" borderId="21" xfId="0" applyFont="1" applyFill="1" applyBorder="1" applyAlignment="1">
      <alignment horizontal="left" vertical="center"/>
    </xf>
    <xf numFmtId="0" fontId="53" fillId="33" borderId="22" xfId="0" applyFont="1" applyFill="1" applyBorder="1" applyAlignment="1">
      <alignment horizontal="left" vertical="center"/>
    </xf>
    <xf numFmtId="0" fontId="53" fillId="33" borderId="23" xfId="0" applyFont="1" applyFill="1" applyBorder="1" applyAlignment="1">
      <alignment horizontal="left" vertical="center"/>
    </xf>
    <xf numFmtId="49" fontId="53" fillId="33" borderId="24" xfId="0" applyNumberFormat="1" applyFont="1" applyFill="1" applyBorder="1" applyAlignment="1">
      <alignment horizontal="left" vertical="center"/>
    </xf>
    <xf numFmtId="0" fontId="53" fillId="33" borderId="25" xfId="0" applyFont="1" applyFill="1" applyBorder="1" applyAlignment="1">
      <alignment horizontal="left" vertical="center"/>
    </xf>
    <xf numFmtId="0" fontId="53" fillId="33" borderId="26" xfId="0" applyFont="1" applyFill="1" applyBorder="1" applyAlignment="1">
      <alignment horizontal="left" vertical="center"/>
    </xf>
    <xf numFmtId="0" fontId="53" fillId="33" borderId="27" xfId="0" applyFont="1" applyFill="1" applyBorder="1" applyAlignment="1">
      <alignment horizontal="left" vertical="center"/>
    </xf>
    <xf numFmtId="0" fontId="53" fillId="33" borderId="28" xfId="0" applyFont="1" applyFill="1" applyBorder="1" applyAlignment="1">
      <alignment horizontal="left" vertical="center"/>
    </xf>
    <xf numFmtId="0" fontId="53" fillId="33" borderId="29" xfId="0" applyFont="1" applyFill="1" applyBorder="1" applyAlignment="1">
      <alignment horizontal="left" vertical="center"/>
    </xf>
    <xf numFmtId="0" fontId="53" fillId="33" borderId="30" xfId="0" applyFont="1" applyFill="1" applyBorder="1" applyAlignment="1">
      <alignment horizontal="left" vertical="center"/>
    </xf>
    <xf numFmtId="49" fontId="11" fillId="33" borderId="0" xfId="0" applyNumberFormat="1" applyFont="1" applyFill="1" applyAlignment="1">
      <alignment horizontal="left" vertical="top"/>
    </xf>
    <xf numFmtId="0" fontId="53" fillId="33" borderId="31" xfId="0" applyFont="1" applyFill="1" applyBorder="1" applyAlignment="1">
      <alignment horizontal="left" vertical="center"/>
    </xf>
    <xf numFmtId="0" fontId="53" fillId="33" borderId="32" xfId="0" applyFont="1" applyFill="1" applyBorder="1" applyAlignment="1">
      <alignment horizontal="left" vertical="center"/>
    </xf>
    <xf numFmtId="49" fontId="10" fillId="33" borderId="0" xfId="0" applyNumberFormat="1" applyFont="1" applyFill="1" applyAlignment="1">
      <alignment vertical="center"/>
    </xf>
    <xf numFmtId="0" fontId="55" fillId="33" borderId="25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left" vertical="center"/>
    </xf>
    <xf numFmtId="191" fontId="3" fillId="33" borderId="10" xfId="0" applyNumberFormat="1" applyFont="1" applyFill="1" applyBorder="1" applyAlignment="1">
      <alignment horizontal="center" vertical="top"/>
    </xf>
    <xf numFmtId="191" fontId="3" fillId="34" borderId="10" xfId="0" applyNumberFormat="1" applyFont="1" applyFill="1" applyBorder="1" applyAlignment="1">
      <alignment horizontal="center" vertical="top"/>
    </xf>
    <xf numFmtId="193" fontId="3" fillId="34" borderId="10" xfId="0" applyNumberFormat="1" applyFont="1" applyFill="1" applyBorder="1" applyAlignment="1">
      <alignment horizontal="right" vertical="top"/>
    </xf>
    <xf numFmtId="193" fontId="3" fillId="33" borderId="10" xfId="0" applyNumberFormat="1" applyFont="1" applyFill="1" applyBorder="1" applyAlignment="1">
      <alignment horizontal="right" vertical="top"/>
    </xf>
    <xf numFmtId="49" fontId="3" fillId="34" borderId="10" xfId="0" applyNumberFormat="1" applyFont="1" applyFill="1" applyBorder="1" applyAlignment="1">
      <alignment horizontal="left" vertical="top"/>
    </xf>
    <xf numFmtId="49" fontId="3" fillId="33" borderId="10" xfId="0" applyNumberFormat="1" applyFont="1" applyFill="1" applyBorder="1" applyAlignment="1">
      <alignment horizontal="left" vertical="top"/>
    </xf>
    <xf numFmtId="193" fontId="3" fillId="34" borderId="10" xfId="0" applyNumberFormat="1" applyFont="1" applyFill="1" applyBorder="1" applyAlignment="1">
      <alignment horizontal="right" vertical="center"/>
    </xf>
    <xf numFmtId="193" fontId="3" fillId="33" borderId="10" xfId="0" applyNumberFormat="1" applyFont="1" applyFill="1" applyBorder="1" applyAlignment="1">
      <alignment horizontal="right" vertical="center"/>
    </xf>
    <xf numFmtId="191" fontId="3" fillId="33" borderId="10" xfId="0" applyNumberFormat="1" applyFont="1" applyFill="1" applyBorder="1" applyAlignment="1">
      <alignment horizontal="center" vertical="center"/>
    </xf>
    <xf numFmtId="191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left" vertical="center"/>
    </xf>
    <xf numFmtId="49" fontId="3" fillId="33" borderId="10" xfId="0" applyNumberFormat="1" applyFont="1" applyFill="1" applyBorder="1" applyAlignment="1">
      <alignment horizontal="left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49" fontId="7" fillId="35" borderId="11" xfId="0" applyNumberFormat="1" applyFont="1" applyFill="1" applyBorder="1" applyAlignment="1">
      <alignment horizontal="center" vertical="center" wrapText="1"/>
    </xf>
    <xf numFmtId="49" fontId="8" fillId="35" borderId="11" xfId="0" applyNumberFormat="1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left" vertical="top" wrapText="1"/>
    </xf>
    <xf numFmtId="49" fontId="13" fillId="33" borderId="0" xfId="0" applyNumberFormat="1" applyFont="1" applyFill="1" applyAlignment="1">
      <alignment horizontal="left" vertical="center" wrapText="1"/>
    </xf>
    <xf numFmtId="49" fontId="7" fillId="35" borderId="33" xfId="0" applyNumberFormat="1" applyFont="1" applyFill="1" applyBorder="1" applyAlignment="1">
      <alignment horizontal="center" vertical="top" wrapText="1"/>
    </xf>
    <xf numFmtId="49" fontId="13" fillId="33" borderId="0" xfId="0" applyNumberFormat="1" applyFont="1" applyFill="1" applyAlignment="1">
      <alignment horizontal="left" vertical="top" wrapText="1"/>
    </xf>
    <xf numFmtId="0" fontId="9" fillId="35" borderId="11" xfId="0" applyFont="1" applyFill="1" applyBorder="1" applyAlignment="1">
      <alignment horizontal="center" vertical="center" wrapText="1"/>
    </xf>
    <xf numFmtId="49" fontId="10" fillId="33" borderId="0" xfId="0" applyNumberFormat="1" applyFont="1" applyFill="1" applyAlignment="1">
      <alignment horizontal="left" vertical="center"/>
    </xf>
    <xf numFmtId="0" fontId="4" fillId="36" borderId="0" xfId="0" applyFont="1" applyFill="1" applyAlignment="1">
      <alignment horizontal="left" vertical="center"/>
    </xf>
    <xf numFmtId="49" fontId="15" fillId="33" borderId="0" xfId="0" applyNumberFormat="1" applyFont="1" applyFill="1" applyAlignment="1">
      <alignment horizontal="left" vertical="center"/>
    </xf>
    <xf numFmtId="49" fontId="13" fillId="33" borderId="0" xfId="0" applyNumberFormat="1" applyFont="1" applyFill="1" applyAlignment="1">
      <alignment horizontal="right" vertical="top"/>
    </xf>
    <xf numFmtId="185" fontId="13" fillId="33" borderId="0" xfId="0" applyNumberFormat="1" applyFont="1" applyFill="1" applyAlignment="1">
      <alignment horizontal="right" vertical="center"/>
    </xf>
    <xf numFmtId="49" fontId="14" fillId="33" borderId="0" xfId="0" applyNumberFormat="1" applyFont="1" applyFill="1" applyAlignment="1">
      <alignment horizontal="left" vertical="top" wrapText="1"/>
    </xf>
    <xf numFmtId="49" fontId="13" fillId="33" borderId="0" xfId="0" applyNumberFormat="1" applyFont="1" applyFill="1" applyAlignment="1">
      <alignment horizontal="right" vertical="center"/>
    </xf>
    <xf numFmtId="188" fontId="13" fillId="33" borderId="0" xfId="0" applyNumberFormat="1" applyFont="1" applyFill="1" applyAlignment="1">
      <alignment horizontal="right" vertical="center"/>
    </xf>
    <xf numFmtId="0" fontId="16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49" fontId="11" fillId="33" borderId="0" xfId="0" applyNumberFormat="1" applyFont="1" applyFill="1" applyAlignment="1">
      <alignment horizontal="left" vertical="top"/>
    </xf>
    <xf numFmtId="0" fontId="5" fillId="33" borderId="34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M103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8.7109375" style="0" customWidth="1"/>
    <col min="2" max="2" width="15.7109375" style="0" customWidth="1"/>
    <col min="3" max="3" width="6.7109375" style="0" customWidth="1"/>
    <col min="4" max="4" width="11.28125" style="0" customWidth="1"/>
    <col min="5" max="6" width="9.7109375" style="0" customWidth="1"/>
    <col min="7" max="8" width="11.28125" style="0" customWidth="1"/>
    <col min="9" max="9" width="9.7109375" style="0" customWidth="1"/>
    <col min="10" max="10" width="10.7109375" style="0" customWidth="1"/>
    <col min="11" max="11" width="9.7109375" style="0" customWidth="1"/>
    <col min="12" max="12" width="10.7109375" style="0" customWidth="1"/>
    <col min="13" max="13" width="11.28125" style="0" customWidth="1"/>
  </cols>
  <sheetData>
    <row r="1" spans="1:13" s="1" customFormat="1" ht="15" customHeight="1">
      <c r="A1" s="89" t="s">
        <v>99</v>
      </c>
      <c r="B1" s="90" t="s">
        <v>100</v>
      </c>
      <c r="C1" s="91" t="s">
        <v>101</v>
      </c>
      <c r="D1" s="89" t="s">
        <v>102</v>
      </c>
      <c r="E1" s="91" t="s">
        <v>103</v>
      </c>
      <c r="F1" s="89" t="s">
        <v>104</v>
      </c>
      <c r="G1" s="94" t="s">
        <v>105</v>
      </c>
      <c r="H1" s="94"/>
      <c r="I1" s="94" t="s">
        <v>106</v>
      </c>
      <c r="J1" s="94"/>
      <c r="K1" s="94" t="s">
        <v>107</v>
      </c>
      <c r="L1" s="94"/>
      <c r="M1" s="96" t="s">
        <v>108</v>
      </c>
    </row>
    <row r="2" spans="1:13" s="1" customFormat="1" ht="20.25" customHeight="1">
      <c r="A2" s="89"/>
      <c r="B2" s="90"/>
      <c r="C2" s="91"/>
      <c r="D2" s="89"/>
      <c r="E2" s="91"/>
      <c r="F2" s="89"/>
      <c r="G2" s="16" t="s">
        <v>109</v>
      </c>
      <c r="H2" s="16" t="s">
        <v>110</v>
      </c>
      <c r="I2" s="16" t="s">
        <v>109</v>
      </c>
      <c r="J2" s="16" t="s">
        <v>110</v>
      </c>
      <c r="K2" s="16" t="s">
        <v>109</v>
      </c>
      <c r="L2" s="16" t="s">
        <v>110</v>
      </c>
      <c r="M2" s="96"/>
    </row>
    <row r="3" spans="1:13" s="1" customFormat="1" ht="18" customHeight="1">
      <c r="A3" s="97" t="s">
        <v>111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4" spans="1:13" s="21" customFormat="1" ht="12.75" customHeight="1">
      <c r="A4" s="43">
        <v>2790</v>
      </c>
      <c r="B4" s="14" t="s">
        <v>0</v>
      </c>
      <c r="C4" s="33">
        <v>0</v>
      </c>
      <c r="D4" s="34">
        <v>0</v>
      </c>
      <c r="E4" s="35">
        <v>0</v>
      </c>
      <c r="F4" s="34">
        <v>0</v>
      </c>
      <c r="G4" s="34">
        <v>0</v>
      </c>
      <c r="H4" s="34">
        <v>0</v>
      </c>
      <c r="I4" s="34">
        <v>0</v>
      </c>
      <c r="J4" s="36">
        <v>92.59</v>
      </c>
      <c r="K4" s="37">
        <v>0</v>
      </c>
      <c r="L4" s="37">
        <v>0</v>
      </c>
      <c r="M4" s="34">
        <v>92.59</v>
      </c>
    </row>
    <row r="5" spans="1:13" s="21" customFormat="1" ht="12.75" customHeight="1">
      <c r="A5" s="44">
        <v>15013</v>
      </c>
      <c r="B5" s="15" t="s">
        <v>1</v>
      </c>
      <c r="C5" s="38">
        <v>31</v>
      </c>
      <c r="D5" s="39">
        <v>0</v>
      </c>
      <c r="E5" s="40">
        <v>0</v>
      </c>
      <c r="F5" s="39">
        <v>14.935483870967742</v>
      </c>
      <c r="G5" s="39">
        <v>0</v>
      </c>
      <c r="H5" s="39">
        <v>463</v>
      </c>
      <c r="I5" s="39">
        <v>0</v>
      </c>
      <c r="J5" s="41">
        <v>0</v>
      </c>
      <c r="K5" s="42">
        <v>0</v>
      </c>
      <c r="L5" s="42">
        <v>0</v>
      </c>
      <c r="M5" s="39">
        <v>463</v>
      </c>
    </row>
    <row r="6" spans="1:13" s="21" customFormat="1" ht="12.75" customHeight="1">
      <c r="A6" s="43">
        <v>15014</v>
      </c>
      <c r="B6" s="14" t="s">
        <v>2</v>
      </c>
      <c r="C6" s="33">
        <v>43</v>
      </c>
      <c r="D6" s="34">
        <v>0</v>
      </c>
      <c r="E6" s="35">
        <v>0</v>
      </c>
      <c r="F6" s="34">
        <v>0</v>
      </c>
      <c r="G6" s="34">
        <v>0</v>
      </c>
      <c r="H6" s="34">
        <v>0</v>
      </c>
      <c r="I6" s="34">
        <v>0</v>
      </c>
      <c r="J6" s="36">
        <v>0</v>
      </c>
      <c r="K6" s="37">
        <v>0</v>
      </c>
      <c r="L6" s="37">
        <v>0</v>
      </c>
      <c r="M6" s="34">
        <v>0</v>
      </c>
    </row>
    <row r="7" spans="1:13" s="21" customFormat="1" ht="12.75" customHeight="1">
      <c r="A7" s="44">
        <v>15015</v>
      </c>
      <c r="B7" s="15" t="s">
        <v>3</v>
      </c>
      <c r="C7" s="38">
        <v>96</v>
      </c>
      <c r="D7" s="39">
        <v>17500</v>
      </c>
      <c r="E7" s="40">
        <v>0.6169068571428572</v>
      </c>
      <c r="F7" s="39">
        <v>112.45697916666667</v>
      </c>
      <c r="G7" s="39">
        <v>0</v>
      </c>
      <c r="H7" s="39">
        <v>10795.87</v>
      </c>
      <c r="I7" s="39">
        <v>0</v>
      </c>
      <c r="J7" s="41">
        <v>1166.67</v>
      </c>
      <c r="K7" s="42">
        <v>0</v>
      </c>
      <c r="L7" s="42">
        <v>92.59</v>
      </c>
      <c r="M7" s="39">
        <v>12055.13</v>
      </c>
    </row>
    <row r="8" spans="1:13" s="21" customFormat="1" ht="12.75" customHeight="1">
      <c r="A8" s="43">
        <v>15016</v>
      </c>
      <c r="B8" s="14" t="s">
        <v>4</v>
      </c>
      <c r="C8" s="33">
        <v>30</v>
      </c>
      <c r="D8" s="34">
        <v>0</v>
      </c>
      <c r="E8" s="35">
        <v>0</v>
      </c>
      <c r="F8" s="34">
        <v>9.434</v>
      </c>
      <c r="G8" s="34">
        <v>0</v>
      </c>
      <c r="H8" s="34">
        <v>283.02</v>
      </c>
      <c r="I8" s="34">
        <v>0</v>
      </c>
      <c r="J8" s="36">
        <v>283.02</v>
      </c>
      <c r="K8" s="37">
        <v>0</v>
      </c>
      <c r="L8" s="37">
        <v>0</v>
      </c>
      <c r="M8" s="34">
        <v>566.04</v>
      </c>
    </row>
    <row r="9" spans="1:13" s="21" customFormat="1" ht="12.75" customHeight="1">
      <c r="A9" s="44">
        <v>50886</v>
      </c>
      <c r="B9" s="15" t="s">
        <v>5</v>
      </c>
      <c r="C9" s="38">
        <v>29</v>
      </c>
      <c r="D9" s="39">
        <v>0</v>
      </c>
      <c r="E9" s="40">
        <v>0</v>
      </c>
      <c r="F9" s="39">
        <v>65.03896551724138</v>
      </c>
      <c r="G9" s="39">
        <v>0</v>
      </c>
      <c r="H9" s="39">
        <v>1886.13</v>
      </c>
      <c r="I9" s="39">
        <v>0</v>
      </c>
      <c r="J9" s="41">
        <v>590.75</v>
      </c>
      <c r="K9" s="42">
        <v>0</v>
      </c>
      <c r="L9" s="42">
        <v>13.89</v>
      </c>
      <c r="M9" s="39">
        <v>2490.77</v>
      </c>
    </row>
    <row r="10" spans="1:13" s="21" customFormat="1" ht="12.75" customHeight="1">
      <c r="A10" s="43">
        <v>25626</v>
      </c>
      <c r="B10" s="14" t="s">
        <v>6</v>
      </c>
      <c r="C10" s="33">
        <v>34</v>
      </c>
      <c r="D10" s="34">
        <v>5100</v>
      </c>
      <c r="E10" s="35">
        <v>0.9858392156862744</v>
      </c>
      <c r="F10" s="34">
        <v>147.87588235294118</v>
      </c>
      <c r="G10" s="34">
        <v>0</v>
      </c>
      <c r="H10" s="34">
        <v>5027.78</v>
      </c>
      <c r="I10" s="34">
        <v>0</v>
      </c>
      <c r="J10" s="36">
        <v>0</v>
      </c>
      <c r="K10" s="37">
        <v>0</v>
      </c>
      <c r="L10" s="37">
        <v>1000</v>
      </c>
      <c r="M10" s="34">
        <v>6027.78</v>
      </c>
    </row>
    <row r="11" spans="1:13" s="21" customFormat="1" ht="12.75" customHeight="1">
      <c r="A11" s="44">
        <v>51584</v>
      </c>
      <c r="B11" s="15" t="s">
        <v>7</v>
      </c>
      <c r="C11" s="38">
        <v>21</v>
      </c>
      <c r="D11" s="39">
        <v>150</v>
      </c>
      <c r="E11" s="40">
        <v>21</v>
      </c>
      <c r="F11" s="39">
        <v>150</v>
      </c>
      <c r="G11" s="39">
        <v>0</v>
      </c>
      <c r="H11" s="39">
        <v>3150</v>
      </c>
      <c r="I11" s="39">
        <v>0</v>
      </c>
      <c r="J11" s="41">
        <v>0</v>
      </c>
      <c r="K11" s="42">
        <v>0</v>
      </c>
      <c r="L11" s="42">
        <v>0</v>
      </c>
      <c r="M11" s="39">
        <v>3150</v>
      </c>
    </row>
    <row r="12" spans="1:13" s="21" customFormat="1" ht="12.75" customHeight="1">
      <c r="A12" s="43">
        <v>22333</v>
      </c>
      <c r="B12" s="14" t="s">
        <v>8</v>
      </c>
      <c r="C12" s="33">
        <v>25</v>
      </c>
      <c r="D12" s="34">
        <v>3000</v>
      </c>
      <c r="E12" s="35">
        <v>1.3333333333333333</v>
      </c>
      <c r="F12" s="34">
        <v>160</v>
      </c>
      <c r="G12" s="34">
        <v>0</v>
      </c>
      <c r="H12" s="34">
        <v>4000</v>
      </c>
      <c r="I12" s="34">
        <v>0</v>
      </c>
      <c r="J12" s="36">
        <v>0</v>
      </c>
      <c r="K12" s="37">
        <v>0</v>
      </c>
      <c r="L12" s="37">
        <v>0</v>
      </c>
      <c r="M12" s="34">
        <v>4000</v>
      </c>
    </row>
    <row r="13" spans="1:13" s="21" customFormat="1" ht="12.75" customHeight="1">
      <c r="A13" s="44">
        <v>15017</v>
      </c>
      <c r="B13" s="15" t="s">
        <v>9</v>
      </c>
      <c r="C13" s="38">
        <v>47</v>
      </c>
      <c r="D13" s="39">
        <v>8000</v>
      </c>
      <c r="E13" s="40">
        <v>0.625</v>
      </c>
      <c r="F13" s="39">
        <v>106.38297872340425</v>
      </c>
      <c r="G13" s="39">
        <v>2000</v>
      </c>
      <c r="H13" s="39">
        <v>5000</v>
      </c>
      <c r="I13" s="39">
        <v>0</v>
      </c>
      <c r="J13" s="41">
        <v>0</v>
      </c>
      <c r="K13" s="42">
        <v>0</v>
      </c>
      <c r="L13" s="42">
        <v>0</v>
      </c>
      <c r="M13" s="39">
        <v>5000</v>
      </c>
    </row>
    <row r="14" spans="1:13" s="21" customFormat="1" ht="12.75" customHeight="1">
      <c r="A14" s="43">
        <v>52192</v>
      </c>
      <c r="B14" s="14" t="s">
        <v>10</v>
      </c>
      <c r="C14" s="33">
        <v>30</v>
      </c>
      <c r="D14" s="34">
        <v>0</v>
      </c>
      <c r="E14" s="35">
        <v>0</v>
      </c>
      <c r="F14" s="34">
        <v>103.33333333333333</v>
      </c>
      <c r="G14" s="34">
        <v>0</v>
      </c>
      <c r="H14" s="34">
        <v>3100</v>
      </c>
      <c r="I14" s="34">
        <v>0</v>
      </c>
      <c r="J14" s="36">
        <v>0</v>
      </c>
      <c r="K14" s="37">
        <v>0</v>
      </c>
      <c r="L14" s="37">
        <v>0</v>
      </c>
      <c r="M14" s="34">
        <v>3100</v>
      </c>
    </row>
    <row r="15" spans="1:13" s="21" customFormat="1" ht="12.75" customHeight="1">
      <c r="A15" s="44">
        <v>15018</v>
      </c>
      <c r="B15" s="15" t="s">
        <v>11</v>
      </c>
      <c r="C15" s="38">
        <v>50</v>
      </c>
      <c r="D15" s="39">
        <v>7650</v>
      </c>
      <c r="E15" s="40">
        <v>0.5228758169934641</v>
      </c>
      <c r="F15" s="39">
        <v>80</v>
      </c>
      <c r="G15" s="39">
        <v>0</v>
      </c>
      <c r="H15" s="39">
        <v>4000</v>
      </c>
      <c r="I15" s="39">
        <v>0</v>
      </c>
      <c r="J15" s="41">
        <v>0</v>
      </c>
      <c r="K15" s="42">
        <v>0</v>
      </c>
      <c r="L15" s="42">
        <v>0</v>
      </c>
      <c r="M15" s="39">
        <v>4000</v>
      </c>
    </row>
    <row r="16" spans="1:13" s="21" customFormat="1" ht="12.75" customHeight="1">
      <c r="A16" s="43">
        <v>27858</v>
      </c>
      <c r="B16" s="14" t="s">
        <v>12</v>
      </c>
      <c r="C16" s="33">
        <v>29</v>
      </c>
      <c r="D16" s="34">
        <v>0</v>
      </c>
      <c r="E16" s="35">
        <v>0</v>
      </c>
      <c r="F16" s="34">
        <v>46.23379310344828</v>
      </c>
      <c r="G16" s="34">
        <v>0</v>
      </c>
      <c r="H16" s="34">
        <v>1340.78</v>
      </c>
      <c r="I16" s="34">
        <v>272.73</v>
      </c>
      <c r="J16" s="36">
        <v>555.75</v>
      </c>
      <c r="K16" s="37">
        <v>0</v>
      </c>
      <c r="L16" s="37">
        <v>0</v>
      </c>
      <c r="M16" s="34">
        <v>1896.53</v>
      </c>
    </row>
    <row r="17" spans="1:13" s="21" customFormat="1" ht="12.75" customHeight="1">
      <c r="A17" s="44">
        <v>15019</v>
      </c>
      <c r="B17" s="15" t="s">
        <v>13</v>
      </c>
      <c r="C17" s="38">
        <v>5</v>
      </c>
      <c r="D17" s="39">
        <v>0</v>
      </c>
      <c r="E17" s="40">
        <v>0</v>
      </c>
      <c r="F17" s="39">
        <v>0</v>
      </c>
      <c r="G17" s="39">
        <v>0</v>
      </c>
      <c r="H17" s="39">
        <v>0</v>
      </c>
      <c r="I17" s="39">
        <v>0</v>
      </c>
      <c r="J17" s="41">
        <v>0</v>
      </c>
      <c r="K17" s="42">
        <v>0</v>
      </c>
      <c r="L17" s="42">
        <v>0</v>
      </c>
      <c r="M17" s="39">
        <v>0</v>
      </c>
    </row>
    <row r="18" spans="1:13" s="21" customFormat="1" ht="12.75" customHeight="1">
      <c r="A18" s="43">
        <v>15020</v>
      </c>
      <c r="B18" s="14" t="s">
        <v>14</v>
      </c>
      <c r="C18" s="33">
        <v>39</v>
      </c>
      <c r="D18" s="34">
        <v>4000</v>
      </c>
      <c r="E18" s="35">
        <v>0.93057</v>
      </c>
      <c r="F18" s="34">
        <v>95.44307692307693</v>
      </c>
      <c r="G18" s="34">
        <v>0</v>
      </c>
      <c r="H18" s="34">
        <v>3722.28</v>
      </c>
      <c r="I18" s="34">
        <v>0</v>
      </c>
      <c r="J18" s="36">
        <v>111.12</v>
      </c>
      <c r="K18" s="37">
        <v>0</v>
      </c>
      <c r="L18" s="37">
        <v>0</v>
      </c>
      <c r="M18" s="34">
        <v>3833.4</v>
      </c>
    </row>
    <row r="19" spans="1:13" s="21" customFormat="1" ht="12.75" customHeight="1">
      <c r="A19" s="44">
        <v>15021</v>
      </c>
      <c r="B19" s="15" t="s">
        <v>15</v>
      </c>
      <c r="C19" s="38">
        <v>33</v>
      </c>
      <c r="D19" s="39">
        <v>3300</v>
      </c>
      <c r="E19" s="40">
        <v>0.5791242424242424</v>
      </c>
      <c r="F19" s="39">
        <v>57.91242424242424</v>
      </c>
      <c r="G19" s="39">
        <v>0</v>
      </c>
      <c r="H19" s="39">
        <v>1911.11</v>
      </c>
      <c r="I19" s="39">
        <v>0</v>
      </c>
      <c r="J19" s="41">
        <v>0</v>
      </c>
      <c r="K19" s="42">
        <v>0</v>
      </c>
      <c r="L19" s="42">
        <v>0</v>
      </c>
      <c r="M19" s="39">
        <v>1911.11</v>
      </c>
    </row>
    <row r="20" spans="1:13" s="21" customFormat="1" ht="12.75" customHeight="1">
      <c r="A20" s="43">
        <v>15022</v>
      </c>
      <c r="B20" s="14" t="s">
        <v>16</v>
      </c>
      <c r="C20" s="33">
        <v>30</v>
      </c>
      <c r="D20" s="34">
        <v>3500</v>
      </c>
      <c r="E20" s="35">
        <v>0.2857142857142857</v>
      </c>
      <c r="F20" s="34">
        <v>33.333333333333336</v>
      </c>
      <c r="G20" s="34">
        <v>0</v>
      </c>
      <c r="H20" s="34">
        <v>1000</v>
      </c>
      <c r="I20" s="34">
        <v>0</v>
      </c>
      <c r="J20" s="36">
        <v>861.11</v>
      </c>
      <c r="K20" s="37">
        <v>0</v>
      </c>
      <c r="L20" s="37">
        <v>0</v>
      </c>
      <c r="M20" s="34">
        <v>1861.11</v>
      </c>
    </row>
    <row r="21" spans="1:13" s="21" customFormat="1" ht="12.75" customHeight="1">
      <c r="A21" s="44">
        <v>15023</v>
      </c>
      <c r="B21" s="15" t="s">
        <v>17</v>
      </c>
      <c r="C21" s="38">
        <v>29</v>
      </c>
      <c r="D21" s="39">
        <v>6000</v>
      </c>
      <c r="E21" s="40">
        <v>1.0483333333333333</v>
      </c>
      <c r="F21" s="39">
        <v>216.89655172413794</v>
      </c>
      <c r="G21" s="39">
        <v>0</v>
      </c>
      <c r="H21" s="39">
        <v>6290</v>
      </c>
      <c r="I21" s="39">
        <v>0</v>
      </c>
      <c r="J21" s="41">
        <v>1314.81</v>
      </c>
      <c r="K21" s="42">
        <v>0</v>
      </c>
      <c r="L21" s="42">
        <v>1000</v>
      </c>
      <c r="M21" s="39">
        <v>8604.81</v>
      </c>
    </row>
    <row r="22" spans="1:13" s="21" customFormat="1" ht="12.75" customHeight="1">
      <c r="A22" s="43">
        <v>15024</v>
      </c>
      <c r="B22" s="14" t="s">
        <v>18</v>
      </c>
      <c r="C22" s="33">
        <v>11</v>
      </c>
      <c r="D22" s="34">
        <v>0</v>
      </c>
      <c r="E22" s="35">
        <v>0</v>
      </c>
      <c r="F22" s="34">
        <v>0</v>
      </c>
      <c r="G22" s="34">
        <v>0</v>
      </c>
      <c r="H22" s="34">
        <v>0</v>
      </c>
      <c r="I22" s="34">
        <v>0</v>
      </c>
      <c r="J22" s="36">
        <v>277.77</v>
      </c>
      <c r="K22" s="37">
        <v>0</v>
      </c>
      <c r="L22" s="37">
        <v>0</v>
      </c>
      <c r="M22" s="34">
        <v>277.77</v>
      </c>
    </row>
    <row r="23" spans="1:13" s="21" customFormat="1" ht="12.75" customHeight="1">
      <c r="A23" s="44">
        <v>15025</v>
      </c>
      <c r="B23" s="15" t="s">
        <v>19</v>
      </c>
      <c r="C23" s="38">
        <v>39</v>
      </c>
      <c r="D23" s="39">
        <v>6000</v>
      </c>
      <c r="E23" s="40">
        <v>0.7483333333333333</v>
      </c>
      <c r="F23" s="39">
        <v>115.12820512820512</v>
      </c>
      <c r="G23" s="39">
        <v>1100</v>
      </c>
      <c r="H23" s="39">
        <v>4490</v>
      </c>
      <c r="I23" s="39">
        <v>0</v>
      </c>
      <c r="J23" s="41">
        <v>1111.12</v>
      </c>
      <c r="K23" s="42">
        <v>0</v>
      </c>
      <c r="L23" s="42">
        <v>8000</v>
      </c>
      <c r="M23" s="39">
        <v>13601.12</v>
      </c>
    </row>
    <row r="24" spans="1:13" s="21" customFormat="1" ht="12.75" customHeight="1">
      <c r="A24" s="43">
        <v>29586</v>
      </c>
      <c r="B24" s="14" t="s">
        <v>20</v>
      </c>
      <c r="C24" s="33">
        <v>18</v>
      </c>
      <c r="D24" s="34">
        <v>0</v>
      </c>
      <c r="E24" s="35">
        <v>0</v>
      </c>
      <c r="F24" s="34">
        <v>94.44444444444444</v>
      </c>
      <c r="G24" s="34">
        <v>0</v>
      </c>
      <c r="H24" s="34">
        <v>1700</v>
      </c>
      <c r="I24" s="34">
        <v>0</v>
      </c>
      <c r="J24" s="36">
        <v>198.25</v>
      </c>
      <c r="K24" s="37">
        <v>0</v>
      </c>
      <c r="L24" s="37">
        <v>0</v>
      </c>
      <c r="M24" s="34">
        <v>1898.25</v>
      </c>
    </row>
    <row r="25" spans="1:13" s="21" customFormat="1" ht="12.75" customHeight="1">
      <c r="A25" s="44">
        <v>28478</v>
      </c>
      <c r="B25" s="15" t="s">
        <v>21</v>
      </c>
      <c r="C25" s="38">
        <v>14</v>
      </c>
      <c r="D25" s="39">
        <v>0</v>
      </c>
      <c r="E25" s="40">
        <v>0</v>
      </c>
      <c r="F25" s="39">
        <v>120.37</v>
      </c>
      <c r="G25" s="39">
        <v>0</v>
      </c>
      <c r="H25" s="39">
        <v>1685.18</v>
      </c>
      <c r="I25" s="39">
        <v>0</v>
      </c>
      <c r="J25" s="41">
        <v>0</v>
      </c>
      <c r="K25" s="42">
        <v>0</v>
      </c>
      <c r="L25" s="42">
        <v>0</v>
      </c>
      <c r="M25" s="39">
        <v>1685.18</v>
      </c>
    </row>
    <row r="26" spans="1:13" s="21" customFormat="1" ht="12.75" customHeight="1">
      <c r="A26" s="43">
        <v>15027</v>
      </c>
      <c r="B26" s="14" t="s">
        <v>22</v>
      </c>
      <c r="C26" s="33">
        <v>35</v>
      </c>
      <c r="D26" s="34">
        <v>0</v>
      </c>
      <c r="E26" s="35">
        <v>0</v>
      </c>
      <c r="F26" s="34">
        <v>87.3</v>
      </c>
      <c r="G26" s="34">
        <v>0</v>
      </c>
      <c r="H26" s="34">
        <v>3055.5</v>
      </c>
      <c r="I26" s="34">
        <v>0</v>
      </c>
      <c r="J26" s="36">
        <v>1064.9</v>
      </c>
      <c r="K26" s="37">
        <v>0</v>
      </c>
      <c r="L26" s="37">
        <v>0</v>
      </c>
      <c r="M26" s="34">
        <v>4120.4</v>
      </c>
    </row>
    <row r="27" spans="1:13" s="21" customFormat="1" ht="12.75" customHeight="1">
      <c r="A27" s="44">
        <v>15028</v>
      </c>
      <c r="B27" s="15" t="s">
        <v>23</v>
      </c>
      <c r="C27" s="38">
        <v>52</v>
      </c>
      <c r="D27" s="39">
        <v>0</v>
      </c>
      <c r="E27" s="40">
        <v>0</v>
      </c>
      <c r="F27" s="39">
        <v>19.23076923076923</v>
      </c>
      <c r="G27" s="39">
        <v>0</v>
      </c>
      <c r="H27" s="39">
        <v>1000</v>
      </c>
      <c r="I27" s="39">
        <v>0</v>
      </c>
      <c r="J27" s="41">
        <v>2037.04</v>
      </c>
      <c r="K27" s="42">
        <v>0</v>
      </c>
      <c r="L27" s="42">
        <v>0</v>
      </c>
      <c r="M27" s="39">
        <v>3037.04</v>
      </c>
    </row>
    <row r="28" spans="1:13" s="21" customFormat="1" ht="12.75" customHeight="1">
      <c r="A28" s="43">
        <v>25535</v>
      </c>
      <c r="B28" s="14" t="s">
        <v>24</v>
      </c>
      <c r="C28" s="33">
        <v>47</v>
      </c>
      <c r="D28" s="34">
        <v>0</v>
      </c>
      <c r="E28" s="35">
        <v>0</v>
      </c>
      <c r="F28" s="34">
        <v>20.638297872340427</v>
      </c>
      <c r="G28" s="34">
        <v>0</v>
      </c>
      <c r="H28" s="34">
        <v>970</v>
      </c>
      <c r="I28" s="34">
        <v>0</v>
      </c>
      <c r="J28" s="36">
        <v>0</v>
      </c>
      <c r="K28" s="37">
        <v>0</v>
      </c>
      <c r="L28" s="37">
        <v>50000</v>
      </c>
      <c r="M28" s="34">
        <v>50970</v>
      </c>
    </row>
    <row r="29" spans="1:13" s="21" customFormat="1" ht="12.75" customHeight="1">
      <c r="A29" s="44">
        <v>15029</v>
      </c>
      <c r="B29" s="15" t="s">
        <v>25</v>
      </c>
      <c r="C29" s="38">
        <v>43</v>
      </c>
      <c r="D29" s="39">
        <v>0</v>
      </c>
      <c r="E29" s="40">
        <v>0</v>
      </c>
      <c r="F29" s="39">
        <v>69.76744186046511</v>
      </c>
      <c r="G29" s="39">
        <v>0</v>
      </c>
      <c r="H29" s="39">
        <v>3000</v>
      </c>
      <c r="I29" s="39">
        <v>0</v>
      </c>
      <c r="J29" s="41">
        <v>0</v>
      </c>
      <c r="K29" s="42">
        <v>0</v>
      </c>
      <c r="L29" s="42">
        <v>20000</v>
      </c>
      <c r="M29" s="39">
        <v>23000</v>
      </c>
    </row>
    <row r="30" spans="1:13" s="21" customFormat="1" ht="12.75" customHeight="1">
      <c r="A30" s="43">
        <v>28687</v>
      </c>
      <c r="B30" s="14" t="s">
        <v>26</v>
      </c>
      <c r="C30" s="33">
        <v>33</v>
      </c>
      <c r="D30" s="34">
        <v>0</v>
      </c>
      <c r="E30" s="35">
        <v>0</v>
      </c>
      <c r="F30" s="34">
        <v>145.45454545454547</v>
      </c>
      <c r="G30" s="34">
        <v>0</v>
      </c>
      <c r="H30" s="34">
        <v>4800</v>
      </c>
      <c r="I30" s="34">
        <v>0</v>
      </c>
      <c r="J30" s="36">
        <v>990</v>
      </c>
      <c r="K30" s="37">
        <v>0</v>
      </c>
      <c r="L30" s="37">
        <v>1000</v>
      </c>
      <c r="M30" s="34">
        <v>6790</v>
      </c>
    </row>
    <row r="31" spans="1:13" s="21" customFormat="1" ht="12.75" customHeight="1">
      <c r="A31" s="44">
        <v>15030</v>
      </c>
      <c r="B31" s="15" t="s">
        <v>27</v>
      </c>
      <c r="C31" s="38">
        <v>42</v>
      </c>
      <c r="D31" s="39">
        <v>150</v>
      </c>
      <c r="E31" s="40">
        <v>31.666866666666664</v>
      </c>
      <c r="F31" s="39">
        <v>113.09595238095237</v>
      </c>
      <c r="G31" s="39">
        <v>0</v>
      </c>
      <c r="H31" s="39">
        <v>4750.03</v>
      </c>
      <c r="I31" s="39">
        <v>0</v>
      </c>
      <c r="J31" s="41">
        <v>37.04</v>
      </c>
      <c r="K31" s="42">
        <v>0</v>
      </c>
      <c r="L31" s="42">
        <v>0</v>
      </c>
      <c r="M31" s="39">
        <v>4787.07</v>
      </c>
    </row>
    <row r="32" spans="1:13" s="21" customFormat="1" ht="12.75" customHeight="1">
      <c r="A32" s="43">
        <v>15031</v>
      </c>
      <c r="B32" s="14" t="s">
        <v>28</v>
      </c>
      <c r="C32" s="33">
        <v>23</v>
      </c>
      <c r="D32" s="34">
        <v>0</v>
      </c>
      <c r="E32" s="35">
        <v>0</v>
      </c>
      <c r="F32" s="34">
        <v>167.0486956521739</v>
      </c>
      <c r="G32" s="34">
        <v>0</v>
      </c>
      <c r="H32" s="34">
        <v>3842.12</v>
      </c>
      <c r="I32" s="34">
        <v>0</v>
      </c>
      <c r="J32" s="36">
        <v>713.02</v>
      </c>
      <c r="K32" s="37">
        <v>0</v>
      </c>
      <c r="L32" s="37">
        <v>0</v>
      </c>
      <c r="M32" s="34">
        <v>4555.139999999999</v>
      </c>
    </row>
    <row r="33" spans="1:13" s="21" customFormat="1" ht="12.75" customHeight="1">
      <c r="A33" s="44">
        <v>15033</v>
      </c>
      <c r="B33" s="15" t="s">
        <v>29</v>
      </c>
      <c r="C33" s="38">
        <v>16</v>
      </c>
      <c r="D33" s="39">
        <v>0</v>
      </c>
      <c r="E33" s="40">
        <v>0</v>
      </c>
      <c r="F33" s="39">
        <v>136.36</v>
      </c>
      <c r="G33" s="39">
        <v>2181.76</v>
      </c>
      <c r="H33" s="39">
        <v>2181.76</v>
      </c>
      <c r="I33" s="39">
        <v>0</v>
      </c>
      <c r="J33" s="41">
        <v>74.08</v>
      </c>
      <c r="K33" s="42">
        <v>0</v>
      </c>
      <c r="L33" s="42">
        <v>0</v>
      </c>
      <c r="M33" s="39">
        <v>2255.84</v>
      </c>
    </row>
    <row r="34" spans="1:13" s="21" customFormat="1" ht="12.75" customHeight="1">
      <c r="A34" s="43">
        <v>15034</v>
      </c>
      <c r="B34" s="14" t="s">
        <v>30</v>
      </c>
      <c r="C34" s="33">
        <v>30</v>
      </c>
      <c r="D34" s="34">
        <v>0</v>
      </c>
      <c r="E34" s="35">
        <v>0</v>
      </c>
      <c r="F34" s="34">
        <v>86.66666666666667</v>
      </c>
      <c r="G34" s="34">
        <v>0</v>
      </c>
      <c r="H34" s="34">
        <v>2600</v>
      </c>
      <c r="I34" s="34">
        <v>0</v>
      </c>
      <c r="J34" s="36">
        <v>37.04</v>
      </c>
      <c r="K34" s="37">
        <v>0</v>
      </c>
      <c r="L34" s="37">
        <v>0</v>
      </c>
      <c r="M34" s="34">
        <v>2637.04</v>
      </c>
    </row>
    <row r="35" spans="1:13" s="21" customFormat="1" ht="12.75" customHeight="1">
      <c r="A35" s="44">
        <v>15035</v>
      </c>
      <c r="B35" s="15" t="s">
        <v>31</v>
      </c>
      <c r="C35" s="38">
        <v>34</v>
      </c>
      <c r="D35" s="39">
        <v>0</v>
      </c>
      <c r="E35" s="40">
        <v>0</v>
      </c>
      <c r="F35" s="39">
        <v>29.956470588235295</v>
      </c>
      <c r="G35" s="39">
        <v>0</v>
      </c>
      <c r="H35" s="39">
        <v>1018.52</v>
      </c>
      <c r="I35" s="39">
        <v>0</v>
      </c>
      <c r="J35" s="41">
        <v>0</v>
      </c>
      <c r="K35" s="42">
        <v>0</v>
      </c>
      <c r="L35" s="42">
        <v>0</v>
      </c>
      <c r="M35" s="39">
        <v>1018.52</v>
      </c>
    </row>
    <row r="36" spans="1:13" s="21" customFormat="1" ht="12.75" customHeight="1">
      <c r="A36" s="43">
        <v>15036</v>
      </c>
      <c r="B36" s="14" t="s">
        <v>32</v>
      </c>
      <c r="C36" s="33">
        <v>65</v>
      </c>
      <c r="D36" s="34">
        <v>4000</v>
      </c>
      <c r="E36" s="35">
        <v>3.875</v>
      </c>
      <c r="F36" s="34">
        <v>238.46153846153845</v>
      </c>
      <c r="G36" s="34">
        <v>0</v>
      </c>
      <c r="H36" s="34">
        <v>15500</v>
      </c>
      <c r="I36" s="34">
        <v>0</v>
      </c>
      <c r="J36" s="36">
        <v>1980</v>
      </c>
      <c r="K36" s="37">
        <v>0</v>
      </c>
      <c r="L36" s="37">
        <v>1000</v>
      </c>
      <c r="M36" s="34">
        <v>18480</v>
      </c>
    </row>
    <row r="37" spans="1:13" s="21" customFormat="1" ht="12.75" customHeight="1">
      <c r="A37" s="44">
        <v>15063</v>
      </c>
      <c r="B37" s="15" t="s">
        <v>33</v>
      </c>
      <c r="C37" s="38">
        <v>41</v>
      </c>
      <c r="D37" s="39">
        <v>6150</v>
      </c>
      <c r="E37" s="40">
        <v>0.8943089430894309</v>
      </c>
      <c r="F37" s="39">
        <v>134.14634146341464</v>
      </c>
      <c r="G37" s="39">
        <v>0</v>
      </c>
      <c r="H37" s="39">
        <v>5500</v>
      </c>
      <c r="I37" s="39">
        <v>0</v>
      </c>
      <c r="J37" s="41">
        <v>0</v>
      </c>
      <c r="K37" s="42">
        <v>0</v>
      </c>
      <c r="L37" s="42">
        <v>0</v>
      </c>
      <c r="M37" s="39">
        <v>5500</v>
      </c>
    </row>
    <row r="38" spans="1:13" s="21" customFormat="1" ht="12.75" customHeight="1">
      <c r="A38" s="43">
        <v>15037</v>
      </c>
      <c r="B38" s="14" t="s">
        <v>34</v>
      </c>
      <c r="C38" s="33">
        <v>41</v>
      </c>
      <c r="D38" s="34">
        <v>0</v>
      </c>
      <c r="E38" s="35">
        <v>0</v>
      </c>
      <c r="F38" s="34">
        <v>47.45048780487805</v>
      </c>
      <c r="G38" s="34">
        <v>0</v>
      </c>
      <c r="H38" s="34">
        <v>1945.47</v>
      </c>
      <c r="I38" s="34">
        <v>0</v>
      </c>
      <c r="J38" s="36">
        <v>0</v>
      </c>
      <c r="K38" s="37">
        <v>0</v>
      </c>
      <c r="L38" s="37">
        <v>1000</v>
      </c>
      <c r="M38" s="34">
        <v>2945.47</v>
      </c>
    </row>
    <row r="39" spans="1:13" s="21" customFormat="1" ht="12.75" customHeight="1">
      <c r="A39" s="44">
        <v>15038</v>
      </c>
      <c r="B39" s="15" t="s">
        <v>35</v>
      </c>
      <c r="C39" s="38">
        <v>64</v>
      </c>
      <c r="D39" s="39">
        <v>10500</v>
      </c>
      <c r="E39" s="40">
        <v>1.3091980952380953</v>
      </c>
      <c r="F39" s="39">
        <v>214.7903125</v>
      </c>
      <c r="G39" s="39">
        <v>145.45</v>
      </c>
      <c r="H39" s="39">
        <v>13746.58</v>
      </c>
      <c r="I39" s="39">
        <v>0</v>
      </c>
      <c r="J39" s="41">
        <v>2390</v>
      </c>
      <c r="K39" s="42">
        <v>0</v>
      </c>
      <c r="L39" s="42">
        <v>0</v>
      </c>
      <c r="M39" s="39">
        <v>16136.58</v>
      </c>
    </row>
    <row r="40" spans="1:13" s="21" customFormat="1" ht="12.75" customHeight="1">
      <c r="A40" s="43">
        <v>15039</v>
      </c>
      <c r="B40" s="14" t="s">
        <v>36</v>
      </c>
      <c r="C40" s="33">
        <v>41</v>
      </c>
      <c r="D40" s="34">
        <v>6000</v>
      </c>
      <c r="E40" s="35">
        <v>2.97798</v>
      </c>
      <c r="F40" s="34">
        <v>435.8019512195122</v>
      </c>
      <c r="G40" s="34">
        <v>0</v>
      </c>
      <c r="H40" s="34">
        <v>17867.88</v>
      </c>
      <c r="I40" s="34">
        <v>0</v>
      </c>
      <c r="J40" s="36">
        <v>3231.5</v>
      </c>
      <c r="K40" s="37">
        <v>0</v>
      </c>
      <c r="L40" s="37">
        <v>0</v>
      </c>
      <c r="M40" s="34">
        <v>21099.38</v>
      </c>
    </row>
    <row r="41" spans="1:13" s="21" customFormat="1" ht="12.75" customHeight="1">
      <c r="A41" s="44">
        <v>15040</v>
      </c>
      <c r="B41" s="15" t="s">
        <v>37</v>
      </c>
      <c r="C41" s="38">
        <v>14</v>
      </c>
      <c r="D41" s="39">
        <v>0</v>
      </c>
      <c r="E41" s="40">
        <v>0</v>
      </c>
      <c r="F41" s="39">
        <v>132.2757142857143</v>
      </c>
      <c r="G41" s="39">
        <v>0</v>
      </c>
      <c r="H41" s="39">
        <v>1851.86</v>
      </c>
      <c r="I41" s="39">
        <v>0</v>
      </c>
      <c r="J41" s="41">
        <v>0</v>
      </c>
      <c r="K41" s="42">
        <v>0</v>
      </c>
      <c r="L41" s="42">
        <v>0</v>
      </c>
      <c r="M41" s="39">
        <v>1851.86</v>
      </c>
    </row>
    <row r="42" spans="1:13" s="21" customFormat="1" ht="12.75" customHeight="1">
      <c r="A42" s="43">
        <v>15041</v>
      </c>
      <c r="B42" s="14" t="s">
        <v>38</v>
      </c>
      <c r="C42" s="33">
        <v>56</v>
      </c>
      <c r="D42" s="34">
        <v>9700</v>
      </c>
      <c r="E42" s="35">
        <v>0.9923711340206186</v>
      </c>
      <c r="F42" s="34">
        <v>171.89285714285714</v>
      </c>
      <c r="G42" s="34">
        <v>4350</v>
      </c>
      <c r="H42" s="34">
        <v>9626</v>
      </c>
      <c r="I42" s="34">
        <v>870</v>
      </c>
      <c r="J42" s="36">
        <v>1740</v>
      </c>
      <c r="K42" s="37">
        <v>0</v>
      </c>
      <c r="L42" s="37">
        <v>0</v>
      </c>
      <c r="M42" s="34">
        <v>11366</v>
      </c>
    </row>
    <row r="43" spans="1:13" s="21" customFormat="1" ht="12.75" customHeight="1">
      <c r="A43" s="44">
        <v>15042</v>
      </c>
      <c r="B43" s="15" t="s">
        <v>39</v>
      </c>
      <c r="C43" s="38">
        <v>31</v>
      </c>
      <c r="D43" s="39">
        <v>4000</v>
      </c>
      <c r="E43" s="40">
        <v>0.517595</v>
      </c>
      <c r="F43" s="39">
        <v>66.78645161290324</v>
      </c>
      <c r="G43" s="39">
        <v>0</v>
      </c>
      <c r="H43" s="39">
        <v>2070.38</v>
      </c>
      <c r="I43" s="39">
        <v>0</v>
      </c>
      <c r="J43" s="41">
        <v>111.12</v>
      </c>
      <c r="K43" s="42">
        <v>0</v>
      </c>
      <c r="L43" s="42">
        <v>0</v>
      </c>
      <c r="M43" s="39">
        <v>2181.5</v>
      </c>
    </row>
    <row r="44" spans="1:13" s="21" customFormat="1" ht="12.75" customHeight="1">
      <c r="A44" s="43">
        <v>15043</v>
      </c>
      <c r="B44" s="14" t="s">
        <v>40</v>
      </c>
      <c r="C44" s="33">
        <v>44</v>
      </c>
      <c r="D44" s="34">
        <v>0</v>
      </c>
      <c r="E44" s="35">
        <v>0</v>
      </c>
      <c r="F44" s="34">
        <v>108.58590909090908</v>
      </c>
      <c r="G44" s="34">
        <v>0</v>
      </c>
      <c r="H44" s="34">
        <v>4777.78</v>
      </c>
      <c r="I44" s="34">
        <v>0</v>
      </c>
      <c r="J44" s="36">
        <v>0</v>
      </c>
      <c r="K44" s="37">
        <v>0</v>
      </c>
      <c r="L44" s="37">
        <v>1000</v>
      </c>
      <c r="M44" s="34">
        <v>5777.78</v>
      </c>
    </row>
    <row r="45" spans="1:13" s="21" customFormat="1" ht="12.75" customHeight="1">
      <c r="A45" s="44">
        <v>15044</v>
      </c>
      <c r="B45" s="15" t="s">
        <v>41</v>
      </c>
      <c r="C45" s="38">
        <v>15</v>
      </c>
      <c r="D45" s="39">
        <v>1339.2</v>
      </c>
      <c r="E45" s="40">
        <v>1.2327807646356033</v>
      </c>
      <c r="F45" s="39">
        <v>110.06266666666667</v>
      </c>
      <c r="G45" s="39">
        <v>0</v>
      </c>
      <c r="H45" s="39">
        <v>1650.94</v>
      </c>
      <c r="I45" s="39">
        <v>0</v>
      </c>
      <c r="J45" s="41">
        <v>490.57</v>
      </c>
      <c r="K45" s="42">
        <v>0</v>
      </c>
      <c r="L45" s="42">
        <v>0</v>
      </c>
      <c r="M45" s="39">
        <v>2141.51</v>
      </c>
    </row>
    <row r="46" spans="1:13" s="21" customFormat="1" ht="12.75" customHeight="1">
      <c r="A46" s="43">
        <v>15045</v>
      </c>
      <c r="B46" s="14" t="s">
        <v>42</v>
      </c>
      <c r="C46" s="33">
        <v>60</v>
      </c>
      <c r="D46" s="34">
        <v>0</v>
      </c>
      <c r="E46" s="35">
        <v>0</v>
      </c>
      <c r="F46" s="34">
        <v>138.16666666666666</v>
      </c>
      <c r="G46" s="34">
        <v>0</v>
      </c>
      <c r="H46" s="34">
        <v>8290</v>
      </c>
      <c r="I46" s="34">
        <v>0</v>
      </c>
      <c r="J46" s="36">
        <v>1410</v>
      </c>
      <c r="K46" s="37">
        <v>0</v>
      </c>
      <c r="L46" s="37">
        <v>0</v>
      </c>
      <c r="M46" s="34">
        <v>9700</v>
      </c>
    </row>
    <row r="47" spans="1:13" s="21" customFormat="1" ht="12.75" customHeight="1">
      <c r="A47" s="44">
        <v>15046</v>
      </c>
      <c r="B47" s="15" t="s">
        <v>43</v>
      </c>
      <c r="C47" s="38">
        <v>42</v>
      </c>
      <c r="D47" s="39">
        <v>3000</v>
      </c>
      <c r="E47" s="40">
        <v>0.7666666666666667</v>
      </c>
      <c r="F47" s="39">
        <v>54.76190476190476</v>
      </c>
      <c r="G47" s="39">
        <v>0</v>
      </c>
      <c r="H47" s="39">
        <v>2300</v>
      </c>
      <c r="I47" s="39">
        <v>0</v>
      </c>
      <c r="J47" s="41">
        <v>180</v>
      </c>
      <c r="K47" s="42">
        <v>0</v>
      </c>
      <c r="L47" s="42">
        <v>0</v>
      </c>
      <c r="M47" s="39">
        <v>2480</v>
      </c>
    </row>
    <row r="48" spans="1:13" s="21" customFormat="1" ht="12.75" customHeight="1">
      <c r="A48" s="43">
        <v>15047</v>
      </c>
      <c r="B48" s="14" t="s">
        <v>44</v>
      </c>
      <c r="C48" s="33">
        <v>49</v>
      </c>
      <c r="D48" s="34">
        <v>4500</v>
      </c>
      <c r="E48" s="35">
        <v>1.3146755555555556</v>
      </c>
      <c r="F48" s="34">
        <v>120.73551020408163</v>
      </c>
      <c r="G48" s="34">
        <v>0</v>
      </c>
      <c r="H48" s="34">
        <v>5916.04</v>
      </c>
      <c r="I48" s="34">
        <v>0</v>
      </c>
      <c r="J48" s="36">
        <v>148.16</v>
      </c>
      <c r="K48" s="37">
        <v>0</v>
      </c>
      <c r="L48" s="37">
        <v>1000</v>
      </c>
      <c r="M48" s="34">
        <v>7064.2</v>
      </c>
    </row>
    <row r="49" spans="1:13" s="21" customFormat="1" ht="12.75" customHeight="1">
      <c r="A49" s="44">
        <v>23837</v>
      </c>
      <c r="B49" s="15" t="s">
        <v>45</v>
      </c>
      <c r="C49" s="38">
        <v>29</v>
      </c>
      <c r="D49" s="39">
        <v>2000</v>
      </c>
      <c r="E49" s="40">
        <v>3.535</v>
      </c>
      <c r="F49" s="39">
        <v>243.79310344827587</v>
      </c>
      <c r="G49" s="39">
        <v>1000</v>
      </c>
      <c r="H49" s="39">
        <v>7070</v>
      </c>
      <c r="I49" s="39">
        <v>0</v>
      </c>
      <c r="J49" s="41">
        <v>0</v>
      </c>
      <c r="K49" s="42">
        <v>0</v>
      </c>
      <c r="L49" s="42">
        <v>0</v>
      </c>
      <c r="M49" s="39">
        <v>7070</v>
      </c>
    </row>
    <row r="50" spans="1:13" s="21" customFormat="1" ht="12.75" customHeight="1">
      <c r="A50" s="43">
        <v>15048</v>
      </c>
      <c r="B50" s="14" t="s">
        <v>46</v>
      </c>
      <c r="C50" s="33">
        <v>33</v>
      </c>
      <c r="D50" s="34">
        <v>0</v>
      </c>
      <c r="E50" s="35">
        <v>0</v>
      </c>
      <c r="F50" s="34">
        <v>81.3669696969697</v>
      </c>
      <c r="G50" s="34">
        <v>0</v>
      </c>
      <c r="H50" s="34">
        <v>2685.11</v>
      </c>
      <c r="I50" s="34">
        <v>0</v>
      </c>
      <c r="J50" s="36">
        <v>0</v>
      </c>
      <c r="K50" s="37">
        <v>0</v>
      </c>
      <c r="L50" s="37">
        <v>0</v>
      </c>
      <c r="M50" s="34">
        <v>2685.11</v>
      </c>
    </row>
    <row r="51" spans="1:13" s="21" customFormat="1" ht="12.75" customHeight="1">
      <c r="A51" s="44">
        <v>15049</v>
      </c>
      <c r="B51" s="15" t="s">
        <v>47</v>
      </c>
      <c r="C51" s="38">
        <v>58</v>
      </c>
      <c r="D51" s="39">
        <v>6000</v>
      </c>
      <c r="E51" s="40">
        <v>1.6666666666666667</v>
      </c>
      <c r="F51" s="39">
        <v>172.41379310344828</v>
      </c>
      <c r="G51" s="39">
        <v>4000</v>
      </c>
      <c r="H51" s="39">
        <v>10000</v>
      </c>
      <c r="I51" s="39">
        <v>0</v>
      </c>
      <c r="J51" s="41">
        <v>0</v>
      </c>
      <c r="K51" s="42">
        <v>0</v>
      </c>
      <c r="L51" s="42">
        <v>0</v>
      </c>
      <c r="M51" s="39">
        <v>10000</v>
      </c>
    </row>
    <row r="52" spans="1:13" s="21" customFormat="1" ht="12.75" customHeight="1">
      <c r="A52" s="43">
        <v>29240</v>
      </c>
      <c r="B52" s="85" t="s">
        <v>48</v>
      </c>
      <c r="C52" s="33">
        <v>22</v>
      </c>
      <c r="D52" s="34">
        <v>2000</v>
      </c>
      <c r="E52" s="35">
        <v>1.0184900000000001</v>
      </c>
      <c r="F52" s="34">
        <v>92.59</v>
      </c>
      <c r="G52" s="34">
        <v>0</v>
      </c>
      <c r="H52" s="34">
        <v>2036.98</v>
      </c>
      <c r="I52" s="34">
        <v>0</v>
      </c>
      <c r="J52" s="36">
        <v>0</v>
      </c>
      <c r="K52" s="37">
        <v>0</v>
      </c>
      <c r="L52" s="37">
        <v>0</v>
      </c>
      <c r="M52" s="34">
        <v>2036.98</v>
      </c>
    </row>
    <row r="53" spans="1:13" s="21" customFormat="1" ht="12.75" customHeight="1">
      <c r="A53" s="44">
        <v>15051</v>
      </c>
      <c r="B53" s="86" t="s">
        <v>49</v>
      </c>
      <c r="C53" s="38">
        <v>14</v>
      </c>
      <c r="D53" s="39">
        <v>0</v>
      </c>
      <c r="E53" s="40">
        <v>0</v>
      </c>
      <c r="F53" s="39">
        <v>36.375</v>
      </c>
      <c r="G53" s="39">
        <v>0</v>
      </c>
      <c r="H53" s="39">
        <v>509.25</v>
      </c>
      <c r="I53" s="39">
        <v>0</v>
      </c>
      <c r="J53" s="41">
        <v>324.07</v>
      </c>
      <c r="K53" s="42">
        <v>0</v>
      </c>
      <c r="L53" s="42">
        <v>0</v>
      </c>
      <c r="M53" s="39">
        <v>833.32</v>
      </c>
    </row>
    <row r="54" spans="1:13" s="21" customFormat="1" ht="12.75" customHeight="1">
      <c r="A54" s="43">
        <v>24788</v>
      </c>
      <c r="B54" s="85" t="s">
        <v>50</v>
      </c>
      <c r="C54" s="33">
        <v>21</v>
      </c>
      <c r="D54" s="34">
        <v>0</v>
      </c>
      <c r="E54" s="35">
        <v>0</v>
      </c>
      <c r="F54" s="34">
        <v>0</v>
      </c>
      <c r="G54" s="34">
        <v>0</v>
      </c>
      <c r="H54" s="34">
        <v>0</v>
      </c>
      <c r="I54" s="34">
        <v>0</v>
      </c>
      <c r="J54" s="36">
        <v>0</v>
      </c>
      <c r="K54" s="37">
        <v>0</v>
      </c>
      <c r="L54" s="37">
        <v>0</v>
      </c>
      <c r="M54" s="34">
        <v>0</v>
      </c>
    </row>
    <row r="55" spans="1:13" s="21" customFormat="1" ht="12.75" customHeight="1">
      <c r="A55" s="44">
        <v>15052</v>
      </c>
      <c r="B55" s="86" t="s">
        <v>51</v>
      </c>
      <c r="C55" s="38">
        <v>24</v>
      </c>
      <c r="D55" s="39">
        <v>5000</v>
      </c>
      <c r="E55" s="40">
        <v>0.8</v>
      </c>
      <c r="F55" s="39">
        <v>166.66666666666666</v>
      </c>
      <c r="G55" s="39">
        <v>0</v>
      </c>
      <c r="H55" s="39">
        <v>4000</v>
      </c>
      <c r="I55" s="39">
        <v>0</v>
      </c>
      <c r="J55" s="41">
        <v>513.5</v>
      </c>
      <c r="K55" s="42">
        <v>0</v>
      </c>
      <c r="L55" s="42">
        <v>0</v>
      </c>
      <c r="M55" s="39">
        <v>4513.5</v>
      </c>
    </row>
    <row r="56" spans="1:13" s="21" customFormat="1" ht="12.75" customHeight="1">
      <c r="A56" s="43">
        <v>24136</v>
      </c>
      <c r="B56" s="85" t="s">
        <v>52</v>
      </c>
      <c r="C56" s="33">
        <v>47</v>
      </c>
      <c r="D56" s="34">
        <v>0</v>
      </c>
      <c r="E56" s="35">
        <v>0</v>
      </c>
      <c r="F56" s="34">
        <v>137.51063829787233</v>
      </c>
      <c r="G56" s="34">
        <v>0</v>
      </c>
      <c r="H56" s="34">
        <v>6463</v>
      </c>
      <c r="I56" s="34">
        <v>0</v>
      </c>
      <c r="J56" s="36">
        <v>1708</v>
      </c>
      <c r="K56" s="37">
        <v>0</v>
      </c>
      <c r="L56" s="37">
        <v>0</v>
      </c>
      <c r="M56" s="34">
        <v>8171</v>
      </c>
    </row>
    <row r="57" spans="1:13" s="21" customFormat="1" ht="12.75" customHeight="1">
      <c r="A57" s="44">
        <v>15053</v>
      </c>
      <c r="B57" s="86" t="s">
        <v>53</v>
      </c>
      <c r="C57" s="38">
        <v>66</v>
      </c>
      <c r="D57" s="39">
        <v>0</v>
      </c>
      <c r="E57" s="40">
        <v>0</v>
      </c>
      <c r="F57" s="39">
        <v>121.21212121212122</v>
      </c>
      <c r="G57" s="39">
        <v>1000</v>
      </c>
      <c r="H57" s="39">
        <v>8000</v>
      </c>
      <c r="I57" s="39">
        <v>0</v>
      </c>
      <c r="J57" s="41">
        <v>2203.71</v>
      </c>
      <c r="K57" s="42">
        <v>0</v>
      </c>
      <c r="L57" s="42">
        <v>1000</v>
      </c>
      <c r="M57" s="39">
        <v>11203.71</v>
      </c>
    </row>
    <row r="58" spans="1:13" s="21" customFormat="1" ht="12.75" customHeight="1">
      <c r="A58" s="43">
        <v>15073</v>
      </c>
      <c r="B58" s="85" t="s">
        <v>54</v>
      </c>
      <c r="C58" s="33">
        <v>31</v>
      </c>
      <c r="D58" s="34">
        <v>0</v>
      </c>
      <c r="E58" s="35">
        <v>0</v>
      </c>
      <c r="F58" s="34">
        <v>83.63193548387098</v>
      </c>
      <c r="G58" s="34">
        <v>0</v>
      </c>
      <c r="H58" s="34">
        <v>2592.59</v>
      </c>
      <c r="I58" s="34">
        <v>0</v>
      </c>
      <c r="J58" s="36">
        <v>37.04</v>
      </c>
      <c r="K58" s="37">
        <v>0</v>
      </c>
      <c r="L58" s="37">
        <v>0</v>
      </c>
      <c r="M58" s="34">
        <v>2629.63</v>
      </c>
    </row>
    <row r="59" spans="1:13" s="21" customFormat="1" ht="12.75" customHeight="1">
      <c r="A59" s="44">
        <v>29883</v>
      </c>
      <c r="B59" s="86" t="s">
        <v>55</v>
      </c>
      <c r="C59" s="38">
        <v>67</v>
      </c>
      <c r="D59" s="39">
        <v>3300</v>
      </c>
      <c r="E59" s="40">
        <v>1.5151515151515151</v>
      </c>
      <c r="F59" s="39">
        <v>74.6268656716418</v>
      </c>
      <c r="G59" s="39">
        <v>0</v>
      </c>
      <c r="H59" s="39">
        <v>5000</v>
      </c>
      <c r="I59" s="39">
        <v>0</v>
      </c>
      <c r="J59" s="41">
        <v>1574.1</v>
      </c>
      <c r="K59" s="42">
        <v>0</v>
      </c>
      <c r="L59" s="42">
        <v>0</v>
      </c>
      <c r="M59" s="39">
        <v>6574.1</v>
      </c>
    </row>
    <row r="60" spans="1:13" s="21" customFormat="1" ht="12.75" customHeight="1">
      <c r="A60" s="43">
        <v>15054</v>
      </c>
      <c r="B60" s="85" t="s">
        <v>56</v>
      </c>
      <c r="C60" s="33">
        <v>54</v>
      </c>
      <c r="D60" s="34">
        <v>0</v>
      </c>
      <c r="E60" s="35">
        <v>0</v>
      </c>
      <c r="F60" s="34">
        <v>98.14814814814815</v>
      </c>
      <c r="G60" s="34">
        <v>0</v>
      </c>
      <c r="H60" s="34">
        <v>5300</v>
      </c>
      <c r="I60" s="34">
        <v>0</v>
      </c>
      <c r="J60" s="36">
        <v>0</v>
      </c>
      <c r="K60" s="37">
        <v>0</v>
      </c>
      <c r="L60" s="37">
        <v>1000</v>
      </c>
      <c r="M60" s="34">
        <v>6300</v>
      </c>
    </row>
    <row r="61" spans="1:13" s="21" customFormat="1" ht="12.75" customHeight="1">
      <c r="A61" s="44">
        <v>28008</v>
      </c>
      <c r="B61" s="86" t="s">
        <v>57</v>
      </c>
      <c r="C61" s="38">
        <v>25</v>
      </c>
      <c r="D61" s="39">
        <v>2500</v>
      </c>
      <c r="E61" s="40">
        <v>0.9</v>
      </c>
      <c r="F61" s="39">
        <v>90</v>
      </c>
      <c r="G61" s="39">
        <v>0</v>
      </c>
      <c r="H61" s="39">
        <v>2250</v>
      </c>
      <c r="I61" s="39">
        <v>0</v>
      </c>
      <c r="J61" s="41">
        <v>111.12</v>
      </c>
      <c r="K61" s="42">
        <v>0</v>
      </c>
      <c r="L61" s="42">
        <v>0</v>
      </c>
      <c r="M61" s="39">
        <v>2361.12</v>
      </c>
    </row>
    <row r="62" spans="1:13" s="21" customFormat="1" ht="12.75" customHeight="1">
      <c r="A62" s="43">
        <v>15055</v>
      </c>
      <c r="B62" s="85" t="s">
        <v>58</v>
      </c>
      <c r="C62" s="33">
        <v>18</v>
      </c>
      <c r="D62" s="34">
        <v>0</v>
      </c>
      <c r="E62" s="35">
        <v>0</v>
      </c>
      <c r="F62" s="34">
        <v>0</v>
      </c>
      <c r="G62" s="34">
        <v>0</v>
      </c>
      <c r="H62" s="34">
        <v>0</v>
      </c>
      <c r="I62" s="34">
        <v>2100</v>
      </c>
      <c r="J62" s="36">
        <v>2600</v>
      </c>
      <c r="K62" s="37">
        <v>0</v>
      </c>
      <c r="L62" s="37">
        <v>0</v>
      </c>
      <c r="M62" s="34">
        <v>2600</v>
      </c>
    </row>
    <row r="63" spans="1:13" s="21" customFormat="1" ht="12.75" customHeight="1">
      <c r="A63" s="44">
        <v>53122</v>
      </c>
      <c r="B63" s="86" t="s">
        <v>59</v>
      </c>
      <c r="C63" s="38">
        <v>29</v>
      </c>
      <c r="D63" s="39">
        <v>0</v>
      </c>
      <c r="E63" s="40">
        <v>0</v>
      </c>
      <c r="F63" s="39">
        <v>44.48275862068966</v>
      </c>
      <c r="G63" s="39">
        <v>0</v>
      </c>
      <c r="H63" s="39">
        <v>1290</v>
      </c>
      <c r="I63" s="39">
        <v>0</v>
      </c>
      <c r="J63" s="41">
        <v>0</v>
      </c>
      <c r="K63" s="42">
        <v>0</v>
      </c>
      <c r="L63" s="42">
        <v>0</v>
      </c>
      <c r="M63" s="39">
        <v>1290</v>
      </c>
    </row>
    <row r="64" spans="1:13" s="21" customFormat="1" ht="12.75" customHeight="1">
      <c r="A64" s="43">
        <v>15056</v>
      </c>
      <c r="B64" s="85" t="s">
        <v>60</v>
      </c>
      <c r="C64" s="33">
        <v>5</v>
      </c>
      <c r="D64" s="34">
        <v>0</v>
      </c>
      <c r="E64" s="35">
        <v>0</v>
      </c>
      <c r="F64" s="34">
        <v>55.556</v>
      </c>
      <c r="G64" s="34">
        <v>0</v>
      </c>
      <c r="H64" s="34">
        <v>277.78</v>
      </c>
      <c r="I64" s="34">
        <v>0</v>
      </c>
      <c r="J64" s="36">
        <v>0</v>
      </c>
      <c r="K64" s="37">
        <v>0</v>
      </c>
      <c r="L64" s="37">
        <v>0</v>
      </c>
      <c r="M64" s="34">
        <v>277.78</v>
      </c>
    </row>
    <row r="65" spans="1:13" s="21" customFormat="1" ht="12.75" customHeight="1">
      <c r="A65" s="44">
        <v>15057</v>
      </c>
      <c r="B65" s="86" t="s">
        <v>61</v>
      </c>
      <c r="C65" s="38">
        <v>10</v>
      </c>
      <c r="D65" s="39">
        <v>925.9</v>
      </c>
      <c r="E65" s="40">
        <v>0.9500054001512043</v>
      </c>
      <c r="F65" s="39">
        <v>87.961</v>
      </c>
      <c r="G65" s="39">
        <v>0</v>
      </c>
      <c r="H65" s="39">
        <v>879.61</v>
      </c>
      <c r="I65" s="39">
        <v>0</v>
      </c>
      <c r="J65" s="41">
        <v>0</v>
      </c>
      <c r="K65" s="42">
        <v>0</v>
      </c>
      <c r="L65" s="42">
        <v>0</v>
      </c>
      <c r="M65" s="39">
        <v>879.61</v>
      </c>
    </row>
    <row r="66" spans="1:13" s="21" customFormat="1" ht="12.75" customHeight="1">
      <c r="A66" s="43">
        <v>15058</v>
      </c>
      <c r="B66" s="85" t="s">
        <v>62</v>
      </c>
      <c r="C66" s="33">
        <v>27</v>
      </c>
      <c r="D66" s="34">
        <v>0</v>
      </c>
      <c r="E66" s="35">
        <v>0</v>
      </c>
      <c r="F66" s="34">
        <v>93.33333333333333</v>
      </c>
      <c r="G66" s="34">
        <v>0</v>
      </c>
      <c r="H66" s="34">
        <v>2520</v>
      </c>
      <c r="I66" s="34">
        <v>0</v>
      </c>
      <c r="J66" s="36">
        <v>840</v>
      </c>
      <c r="K66" s="37">
        <v>0</v>
      </c>
      <c r="L66" s="37">
        <v>0</v>
      </c>
      <c r="M66" s="34">
        <v>3360</v>
      </c>
    </row>
    <row r="67" spans="1:13" s="21" customFormat="1" ht="12.75" customHeight="1">
      <c r="A67" s="44">
        <v>15059</v>
      </c>
      <c r="B67" s="86" t="s">
        <v>63</v>
      </c>
      <c r="C67" s="38">
        <v>37</v>
      </c>
      <c r="D67" s="39">
        <v>850</v>
      </c>
      <c r="E67" s="40">
        <v>1.2142</v>
      </c>
      <c r="F67" s="39">
        <v>27.893783783783782</v>
      </c>
      <c r="G67" s="39">
        <v>518.18</v>
      </c>
      <c r="H67" s="39">
        <v>1032.07</v>
      </c>
      <c r="I67" s="39">
        <v>0</v>
      </c>
      <c r="J67" s="41">
        <v>59.8</v>
      </c>
      <c r="K67" s="42">
        <v>0</v>
      </c>
      <c r="L67" s="42">
        <v>0</v>
      </c>
      <c r="M67" s="39">
        <v>1091.87</v>
      </c>
    </row>
    <row r="68" spans="1:13" s="21" customFormat="1" ht="12.75" customHeight="1">
      <c r="A68" s="43">
        <v>30813</v>
      </c>
      <c r="B68" s="85" t="s">
        <v>64</v>
      </c>
      <c r="C68" s="33">
        <v>23</v>
      </c>
      <c r="D68" s="34">
        <v>3300</v>
      </c>
      <c r="E68" s="35">
        <v>2.5606060606060606</v>
      </c>
      <c r="F68" s="34">
        <v>367.39130434782606</v>
      </c>
      <c r="G68" s="34">
        <v>0</v>
      </c>
      <c r="H68" s="34">
        <v>8450</v>
      </c>
      <c r="I68" s="34">
        <v>0</v>
      </c>
      <c r="J68" s="36">
        <v>1786.85</v>
      </c>
      <c r="K68" s="37">
        <v>0</v>
      </c>
      <c r="L68" s="37">
        <v>1000</v>
      </c>
      <c r="M68" s="34">
        <v>11236.85</v>
      </c>
    </row>
    <row r="69" spans="1:13" s="21" customFormat="1" ht="12.75" customHeight="1">
      <c r="A69" s="44">
        <v>15060</v>
      </c>
      <c r="B69" s="86" t="s">
        <v>65</v>
      </c>
      <c r="C69" s="38">
        <v>48</v>
      </c>
      <c r="D69" s="39">
        <v>0</v>
      </c>
      <c r="E69" s="40">
        <v>0</v>
      </c>
      <c r="F69" s="39">
        <v>12.5</v>
      </c>
      <c r="G69" s="39">
        <v>0</v>
      </c>
      <c r="H69" s="39">
        <v>600</v>
      </c>
      <c r="I69" s="39">
        <v>100</v>
      </c>
      <c r="J69" s="41">
        <v>600</v>
      </c>
      <c r="K69" s="42">
        <v>0</v>
      </c>
      <c r="L69" s="42">
        <v>0</v>
      </c>
      <c r="M69" s="39">
        <v>1200</v>
      </c>
    </row>
    <row r="70" spans="1:13" s="21" customFormat="1" ht="12.75" customHeight="1">
      <c r="A70" s="43">
        <v>31660</v>
      </c>
      <c r="B70" s="85" t="s">
        <v>66</v>
      </c>
      <c r="C70" s="33">
        <v>24</v>
      </c>
      <c r="D70" s="34">
        <v>0</v>
      </c>
      <c r="E70" s="35">
        <v>0</v>
      </c>
      <c r="F70" s="34">
        <v>226.46583333333334</v>
      </c>
      <c r="G70" s="34">
        <v>0</v>
      </c>
      <c r="H70" s="34">
        <v>5435.18</v>
      </c>
      <c r="I70" s="34">
        <v>0</v>
      </c>
      <c r="J70" s="36">
        <v>27.78</v>
      </c>
      <c r="K70" s="37">
        <v>0</v>
      </c>
      <c r="L70" s="37">
        <v>0</v>
      </c>
      <c r="M70" s="34">
        <v>5462.96</v>
      </c>
    </row>
    <row r="71" spans="1:13" s="21" customFormat="1" ht="12.75" customHeight="1">
      <c r="A71" s="44">
        <v>15061</v>
      </c>
      <c r="B71" s="86" t="s">
        <v>67</v>
      </c>
      <c r="C71" s="38">
        <v>55</v>
      </c>
      <c r="D71" s="39">
        <v>6000</v>
      </c>
      <c r="E71" s="40">
        <v>0.9442766666666667</v>
      </c>
      <c r="F71" s="39">
        <v>103.012</v>
      </c>
      <c r="G71" s="39">
        <v>0</v>
      </c>
      <c r="H71" s="39">
        <v>5665.66</v>
      </c>
      <c r="I71" s="39">
        <v>2100</v>
      </c>
      <c r="J71" s="41">
        <v>2100</v>
      </c>
      <c r="K71" s="42">
        <v>0</v>
      </c>
      <c r="L71" s="42">
        <v>1138.89</v>
      </c>
      <c r="M71" s="39">
        <v>8904.55</v>
      </c>
    </row>
    <row r="72" spans="1:13" s="21" customFormat="1" ht="12.75" customHeight="1">
      <c r="A72" s="43">
        <v>15062</v>
      </c>
      <c r="B72" s="85" t="s">
        <v>68</v>
      </c>
      <c r="C72" s="33">
        <v>12</v>
      </c>
      <c r="D72" s="34">
        <v>0</v>
      </c>
      <c r="E72" s="35">
        <v>0</v>
      </c>
      <c r="F72" s="34">
        <v>166.66666666666666</v>
      </c>
      <c r="G72" s="34">
        <v>0</v>
      </c>
      <c r="H72" s="34">
        <v>2000</v>
      </c>
      <c r="I72" s="34">
        <v>0</v>
      </c>
      <c r="J72" s="36">
        <v>555.56</v>
      </c>
      <c r="K72" s="37">
        <v>0</v>
      </c>
      <c r="L72" s="37">
        <v>0</v>
      </c>
      <c r="M72" s="34">
        <v>2555.56</v>
      </c>
    </row>
    <row r="73" spans="1:13" s="21" customFormat="1" ht="12.75" customHeight="1">
      <c r="A73" s="44">
        <v>15064</v>
      </c>
      <c r="B73" s="86" t="s">
        <v>69</v>
      </c>
      <c r="C73" s="38">
        <v>24</v>
      </c>
      <c r="D73" s="39">
        <v>0</v>
      </c>
      <c r="E73" s="40">
        <v>0</v>
      </c>
      <c r="F73" s="39">
        <v>51.666666666666664</v>
      </c>
      <c r="G73" s="39">
        <v>0</v>
      </c>
      <c r="H73" s="39">
        <v>1240</v>
      </c>
      <c r="I73" s="39">
        <v>0</v>
      </c>
      <c r="J73" s="41">
        <v>185.2</v>
      </c>
      <c r="K73" s="42">
        <v>0</v>
      </c>
      <c r="L73" s="42">
        <v>0</v>
      </c>
      <c r="M73" s="39">
        <v>1425.2</v>
      </c>
    </row>
    <row r="74" spans="1:13" s="21" customFormat="1" ht="12.75" customHeight="1">
      <c r="A74" s="43">
        <v>15065</v>
      </c>
      <c r="B74" s="85" t="s">
        <v>70</v>
      </c>
      <c r="C74" s="33">
        <v>16</v>
      </c>
      <c r="D74" s="34">
        <v>0</v>
      </c>
      <c r="E74" s="35">
        <v>0</v>
      </c>
      <c r="F74" s="34">
        <v>100</v>
      </c>
      <c r="G74" s="34">
        <v>1600</v>
      </c>
      <c r="H74" s="34">
        <v>1600</v>
      </c>
      <c r="I74" s="34">
        <v>300</v>
      </c>
      <c r="J74" s="36">
        <v>374.08</v>
      </c>
      <c r="K74" s="37">
        <v>0</v>
      </c>
      <c r="L74" s="37">
        <v>0</v>
      </c>
      <c r="M74" s="34">
        <v>1974.08</v>
      </c>
    </row>
    <row r="75" spans="1:13" s="21" customFormat="1" ht="12.75" customHeight="1">
      <c r="A75" s="44">
        <v>15066</v>
      </c>
      <c r="B75" s="86" t="s">
        <v>71</v>
      </c>
      <c r="C75" s="38">
        <v>46</v>
      </c>
      <c r="D75" s="39">
        <v>0</v>
      </c>
      <c r="E75" s="40">
        <v>0</v>
      </c>
      <c r="F75" s="39">
        <v>0</v>
      </c>
      <c r="G75" s="39">
        <v>0</v>
      </c>
      <c r="H75" s="39">
        <v>0</v>
      </c>
      <c r="I75" s="39">
        <v>0</v>
      </c>
      <c r="J75" s="41">
        <v>1260</v>
      </c>
      <c r="K75" s="42">
        <v>0</v>
      </c>
      <c r="L75" s="42">
        <v>0</v>
      </c>
      <c r="M75" s="39">
        <v>1260</v>
      </c>
    </row>
    <row r="76" spans="1:13" s="21" customFormat="1" ht="12.75" customHeight="1">
      <c r="A76" s="43">
        <v>29636</v>
      </c>
      <c r="B76" s="85" t="s">
        <v>72</v>
      </c>
      <c r="C76" s="33">
        <v>24</v>
      </c>
      <c r="D76" s="34">
        <v>0</v>
      </c>
      <c r="E76" s="35">
        <v>0</v>
      </c>
      <c r="F76" s="34">
        <v>79.16666666666667</v>
      </c>
      <c r="G76" s="34">
        <v>0</v>
      </c>
      <c r="H76" s="34">
        <v>1900</v>
      </c>
      <c r="I76" s="34">
        <v>0</v>
      </c>
      <c r="J76" s="36">
        <v>0</v>
      </c>
      <c r="K76" s="37">
        <v>0</v>
      </c>
      <c r="L76" s="37">
        <v>0</v>
      </c>
      <c r="M76" s="34">
        <v>1900</v>
      </c>
    </row>
    <row r="77" spans="1:13" s="21" customFormat="1" ht="12.75" customHeight="1">
      <c r="A77" s="44">
        <v>15067</v>
      </c>
      <c r="B77" s="86" t="s">
        <v>73</v>
      </c>
      <c r="C77" s="38">
        <v>18</v>
      </c>
      <c r="D77" s="39">
        <v>0</v>
      </c>
      <c r="E77" s="40">
        <v>0</v>
      </c>
      <c r="F77" s="39">
        <v>0</v>
      </c>
      <c r="G77" s="39">
        <v>0</v>
      </c>
      <c r="H77" s="39">
        <v>0</v>
      </c>
      <c r="I77" s="39">
        <v>954.45</v>
      </c>
      <c r="J77" s="41">
        <v>1435.94</v>
      </c>
      <c r="K77" s="42">
        <v>0</v>
      </c>
      <c r="L77" s="42">
        <v>0</v>
      </c>
      <c r="M77" s="39">
        <v>1435.94</v>
      </c>
    </row>
    <row r="78" spans="1:13" s="21" customFormat="1" ht="12.75" customHeight="1">
      <c r="A78" s="43">
        <v>53123</v>
      </c>
      <c r="B78" s="85" t="s">
        <v>74</v>
      </c>
      <c r="C78" s="33">
        <v>16</v>
      </c>
      <c r="D78" s="34">
        <v>0</v>
      </c>
      <c r="E78" s="35">
        <v>0</v>
      </c>
      <c r="F78" s="34">
        <v>104.009375</v>
      </c>
      <c r="G78" s="34">
        <v>136.36</v>
      </c>
      <c r="H78" s="34">
        <v>1664.15</v>
      </c>
      <c r="I78" s="34">
        <v>0</v>
      </c>
      <c r="J78" s="36">
        <v>0</v>
      </c>
      <c r="K78" s="37">
        <v>0</v>
      </c>
      <c r="L78" s="37">
        <v>0</v>
      </c>
      <c r="M78" s="34">
        <v>1664.15</v>
      </c>
    </row>
    <row r="79" spans="1:13" s="21" customFormat="1" ht="12.75" customHeight="1">
      <c r="A79" s="44">
        <v>21881</v>
      </c>
      <c r="B79" s="86" t="s">
        <v>75</v>
      </c>
      <c r="C79" s="38">
        <v>30</v>
      </c>
      <c r="D79" s="39">
        <v>0</v>
      </c>
      <c r="E79" s="40">
        <v>0</v>
      </c>
      <c r="F79" s="39">
        <v>160.494</v>
      </c>
      <c r="G79" s="39">
        <v>0</v>
      </c>
      <c r="H79" s="39">
        <v>4814.82</v>
      </c>
      <c r="I79" s="39">
        <v>0</v>
      </c>
      <c r="J79" s="41">
        <v>1314.78</v>
      </c>
      <c r="K79" s="42">
        <v>0</v>
      </c>
      <c r="L79" s="42">
        <v>0</v>
      </c>
      <c r="M79" s="39">
        <v>6129.6</v>
      </c>
    </row>
    <row r="80" spans="1:13" s="21" customFormat="1" ht="12.75" customHeight="1">
      <c r="A80" s="43">
        <v>15068</v>
      </c>
      <c r="B80" s="85" t="s">
        <v>76</v>
      </c>
      <c r="C80" s="33">
        <v>42</v>
      </c>
      <c r="D80" s="34">
        <v>4200</v>
      </c>
      <c r="E80" s="35">
        <v>0.2204595238095238</v>
      </c>
      <c r="F80" s="34">
        <v>22.04595238095238</v>
      </c>
      <c r="G80" s="34">
        <v>0</v>
      </c>
      <c r="H80" s="34">
        <v>925.93</v>
      </c>
      <c r="I80" s="34">
        <v>0</v>
      </c>
      <c r="J80" s="36">
        <v>601.87</v>
      </c>
      <c r="K80" s="37">
        <v>0</v>
      </c>
      <c r="L80" s="37">
        <v>0</v>
      </c>
      <c r="M80" s="34">
        <v>1527.8</v>
      </c>
    </row>
    <row r="81" spans="1:13" s="21" customFormat="1" ht="12.75" customHeight="1">
      <c r="A81" s="44">
        <v>83225</v>
      </c>
      <c r="B81" s="86" t="s">
        <v>77</v>
      </c>
      <c r="C81" s="38">
        <v>15</v>
      </c>
      <c r="D81" s="39">
        <v>0</v>
      </c>
      <c r="E81" s="40">
        <v>0</v>
      </c>
      <c r="F81" s="39">
        <v>180</v>
      </c>
      <c r="G81" s="39">
        <v>0</v>
      </c>
      <c r="H81" s="39">
        <v>2700</v>
      </c>
      <c r="I81" s="39">
        <v>0</v>
      </c>
      <c r="J81" s="41">
        <v>0</v>
      </c>
      <c r="K81" s="42">
        <v>0</v>
      </c>
      <c r="L81" s="42">
        <v>0</v>
      </c>
      <c r="M81" s="39">
        <v>2700</v>
      </c>
    </row>
    <row r="82" spans="1:13" s="21" customFormat="1" ht="12.75" customHeight="1">
      <c r="A82" s="43">
        <v>15069</v>
      </c>
      <c r="B82" s="85" t="s">
        <v>78</v>
      </c>
      <c r="C82" s="33">
        <v>30</v>
      </c>
      <c r="D82" s="34">
        <v>2650</v>
      </c>
      <c r="E82" s="35">
        <v>1.2606528301886792</v>
      </c>
      <c r="F82" s="34">
        <v>111.35766666666667</v>
      </c>
      <c r="G82" s="34">
        <v>0</v>
      </c>
      <c r="H82" s="34">
        <v>3340.73</v>
      </c>
      <c r="I82" s="34">
        <v>0</v>
      </c>
      <c r="J82" s="36">
        <v>170.51</v>
      </c>
      <c r="K82" s="37">
        <v>0</v>
      </c>
      <c r="L82" s="37">
        <v>0</v>
      </c>
      <c r="M82" s="34">
        <v>3511.24</v>
      </c>
    </row>
    <row r="83" spans="1:13" s="21" customFormat="1" ht="12.75" customHeight="1">
      <c r="A83" s="44">
        <v>15070</v>
      </c>
      <c r="B83" s="86" t="s">
        <v>79</v>
      </c>
      <c r="C83" s="38">
        <v>52</v>
      </c>
      <c r="D83" s="39">
        <v>0</v>
      </c>
      <c r="E83" s="40">
        <v>0</v>
      </c>
      <c r="F83" s="39">
        <v>97.11538461538461</v>
      </c>
      <c r="G83" s="39">
        <v>530</v>
      </c>
      <c r="H83" s="39">
        <v>5050</v>
      </c>
      <c r="I83" s="39">
        <v>0</v>
      </c>
      <c r="J83" s="41">
        <v>893.17</v>
      </c>
      <c r="K83" s="42">
        <v>0</v>
      </c>
      <c r="L83" s="42">
        <v>0</v>
      </c>
      <c r="M83" s="39">
        <v>5943.17</v>
      </c>
    </row>
    <row r="84" spans="1:13" s="21" customFormat="1" ht="12.75" customHeight="1">
      <c r="A84" s="43">
        <v>15071</v>
      </c>
      <c r="B84" s="85" t="s">
        <v>80</v>
      </c>
      <c r="C84" s="33">
        <v>23</v>
      </c>
      <c r="D84" s="34">
        <v>0</v>
      </c>
      <c r="E84" s="35">
        <v>0</v>
      </c>
      <c r="F84" s="34">
        <v>46.3</v>
      </c>
      <c r="G84" s="34">
        <v>0</v>
      </c>
      <c r="H84" s="34">
        <v>1064.9</v>
      </c>
      <c r="I84" s="34">
        <v>0</v>
      </c>
      <c r="J84" s="36">
        <v>198.69</v>
      </c>
      <c r="K84" s="37">
        <v>0</v>
      </c>
      <c r="L84" s="37">
        <v>0</v>
      </c>
      <c r="M84" s="34">
        <v>1263.5900000000001</v>
      </c>
    </row>
    <row r="85" spans="1:13" s="21" customFormat="1" ht="12.75" customHeight="1">
      <c r="A85" s="44">
        <v>15072</v>
      </c>
      <c r="B85" s="86" t="s">
        <v>81</v>
      </c>
      <c r="C85" s="38">
        <v>38</v>
      </c>
      <c r="D85" s="39">
        <v>4000</v>
      </c>
      <c r="E85" s="40">
        <v>0.75</v>
      </c>
      <c r="F85" s="39">
        <v>78.94736842105263</v>
      </c>
      <c r="G85" s="39">
        <v>0</v>
      </c>
      <c r="H85" s="39">
        <v>3000</v>
      </c>
      <c r="I85" s="39">
        <v>0</v>
      </c>
      <c r="J85" s="41">
        <v>74.08</v>
      </c>
      <c r="K85" s="42">
        <v>0</v>
      </c>
      <c r="L85" s="42">
        <v>1000</v>
      </c>
      <c r="M85" s="39">
        <v>4074.08</v>
      </c>
    </row>
    <row r="86" spans="1:13" s="21" customFormat="1" ht="12.75" customHeight="1">
      <c r="A86" s="43">
        <v>15074</v>
      </c>
      <c r="B86" s="85" t="s">
        <v>82</v>
      </c>
      <c r="C86" s="33">
        <v>28</v>
      </c>
      <c r="D86" s="34">
        <v>0</v>
      </c>
      <c r="E86" s="35">
        <v>0</v>
      </c>
      <c r="F86" s="34">
        <v>150</v>
      </c>
      <c r="G86" s="34">
        <v>0</v>
      </c>
      <c r="H86" s="34">
        <v>4200</v>
      </c>
      <c r="I86" s="34">
        <v>0</v>
      </c>
      <c r="J86" s="36">
        <v>170.92</v>
      </c>
      <c r="K86" s="37">
        <v>0</v>
      </c>
      <c r="L86" s="37">
        <v>0</v>
      </c>
      <c r="M86" s="34">
        <v>4370.92</v>
      </c>
    </row>
    <row r="87" spans="1:13" s="1" customFormat="1" ht="15" customHeight="1">
      <c r="A87" s="107" t="s">
        <v>129</v>
      </c>
      <c r="B87" s="107"/>
      <c r="C87" s="17">
        <v>2782</v>
      </c>
      <c r="D87" s="18">
        <v>156265.09999999998</v>
      </c>
      <c r="E87" s="19">
        <v>1.8792665156839248</v>
      </c>
      <c r="F87" s="20">
        <v>105.55850826743351</v>
      </c>
      <c r="G87" s="20">
        <v>18561.75</v>
      </c>
      <c r="H87" s="20">
        <v>293663.77</v>
      </c>
      <c r="I87" s="20">
        <v>6697.18</v>
      </c>
      <c r="J87" s="20">
        <v>44918.2</v>
      </c>
      <c r="K87" s="20">
        <v>0</v>
      </c>
      <c r="L87" s="20">
        <v>90245.37</v>
      </c>
      <c r="M87" s="20">
        <v>428827.34</v>
      </c>
    </row>
    <row r="88" spans="1:13" s="1" customFormat="1" ht="12" customHeight="1">
      <c r="A88" s="108"/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</row>
    <row r="89" spans="1:13" s="1" customFormat="1" ht="23.25" customHeight="1">
      <c r="A89" s="95" t="s">
        <v>112</v>
      </c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</row>
    <row r="90" spans="1:13" s="1" customFormat="1" ht="7.5" customHeight="1">
      <c r="A90" s="12"/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</row>
    <row r="91" spans="1:13" s="1" customFormat="1" ht="14.25" customHeight="1">
      <c r="A91" s="11"/>
      <c r="B91" s="102" t="s">
        <v>113</v>
      </c>
      <c r="C91" s="102"/>
      <c r="D91" s="102"/>
      <c r="E91" s="102"/>
      <c r="F91" s="102" t="s">
        <v>114</v>
      </c>
      <c r="G91" s="102"/>
      <c r="H91" s="102"/>
      <c r="I91" s="102"/>
      <c r="J91" s="102" t="s">
        <v>115</v>
      </c>
      <c r="K91" s="102"/>
      <c r="L91" s="102"/>
      <c r="M91" s="102"/>
    </row>
    <row r="92" spans="1:13" s="1" customFormat="1" ht="107.25" customHeight="1">
      <c r="A92" s="11"/>
      <c r="B92" s="92" t="s">
        <v>116</v>
      </c>
      <c r="C92" s="92"/>
      <c r="D92" s="92"/>
      <c r="E92" s="92"/>
      <c r="F92" s="92" t="s">
        <v>117</v>
      </c>
      <c r="G92" s="92"/>
      <c r="H92" s="92"/>
      <c r="I92" s="92"/>
      <c r="J92" s="92" t="s">
        <v>118</v>
      </c>
      <c r="K92" s="92"/>
      <c r="L92" s="92"/>
      <c r="M92" s="92"/>
    </row>
    <row r="93" spans="1:13" s="1" customFormat="1" ht="23.25" customHeight="1">
      <c r="A93" s="93" t="s">
        <v>119</v>
      </c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</row>
    <row r="94" spans="1:13" s="1" customFormat="1" ht="6.75" customHeight="1">
      <c r="A94" s="98"/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</row>
    <row r="95" spans="1:13" s="1" customFormat="1" ht="15.75" customHeight="1">
      <c r="A95" s="99" t="s">
        <v>120</v>
      </c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</row>
    <row r="96" spans="1:13" s="1" customFormat="1" ht="18" customHeight="1">
      <c r="A96" s="11"/>
      <c r="B96" s="13"/>
      <c r="C96" s="100" t="s">
        <v>121</v>
      </c>
      <c r="D96" s="100"/>
      <c r="E96" s="95" t="s">
        <v>130</v>
      </c>
      <c r="F96" s="95"/>
      <c r="G96" s="95"/>
      <c r="H96" s="95"/>
      <c r="I96" s="95"/>
      <c r="J96" s="101">
        <v>278200</v>
      </c>
      <c r="K96" s="101"/>
      <c r="L96" s="101"/>
      <c r="M96" s="11"/>
    </row>
    <row r="97" spans="1:13" s="1" customFormat="1" ht="18" customHeight="1">
      <c r="A97" s="11"/>
      <c r="B97" s="11"/>
      <c r="C97" s="100" t="s">
        <v>121</v>
      </c>
      <c r="D97" s="100"/>
      <c r="E97" s="95" t="s">
        <v>122</v>
      </c>
      <c r="F97" s="95"/>
      <c r="G97" s="95"/>
      <c r="H97" s="95"/>
      <c r="I97" s="95"/>
      <c r="J97" s="101">
        <v>156265.1</v>
      </c>
      <c r="K97" s="101"/>
      <c r="L97" s="101"/>
      <c r="M97" s="11"/>
    </row>
    <row r="98" spans="1:13" s="1" customFormat="1" ht="18" customHeight="1">
      <c r="A98" s="11"/>
      <c r="B98" s="11"/>
      <c r="C98" s="100" t="s">
        <v>121</v>
      </c>
      <c r="D98" s="100"/>
      <c r="E98" s="95" t="s">
        <v>123</v>
      </c>
      <c r="F98" s="95"/>
      <c r="G98" s="95"/>
      <c r="H98" s="95"/>
      <c r="I98" s="95"/>
      <c r="J98" s="104">
        <v>293663.77</v>
      </c>
      <c r="K98" s="104"/>
      <c r="L98" s="104"/>
      <c r="M98" s="11"/>
    </row>
    <row r="99" spans="1:13" s="1" customFormat="1" ht="23.25" customHeight="1">
      <c r="A99" s="11"/>
      <c r="B99" s="11"/>
      <c r="C99" s="105" t="s">
        <v>131</v>
      </c>
      <c r="D99" s="105"/>
      <c r="E99" s="105"/>
      <c r="F99" s="105"/>
      <c r="G99" s="105"/>
      <c r="H99" s="105"/>
      <c r="I99" s="105"/>
      <c r="J99" s="105"/>
      <c r="K99" s="105"/>
      <c r="L99" s="105"/>
      <c r="M99" s="105"/>
    </row>
    <row r="100" spans="1:13" s="1" customFormat="1" ht="18" customHeight="1">
      <c r="A100" s="11"/>
      <c r="B100" s="11"/>
      <c r="C100" s="100" t="s">
        <v>121</v>
      </c>
      <c r="D100" s="100"/>
      <c r="E100" s="95" t="s">
        <v>124</v>
      </c>
      <c r="F100" s="95"/>
      <c r="G100" s="95"/>
      <c r="H100" s="95"/>
      <c r="I100" s="95"/>
      <c r="J100" s="103" t="s">
        <v>132</v>
      </c>
      <c r="K100" s="103"/>
      <c r="L100" s="103"/>
      <c r="M100" s="11"/>
    </row>
    <row r="101" spans="1:13" s="1" customFormat="1" ht="18" customHeight="1">
      <c r="A101" s="11"/>
      <c r="B101" s="11"/>
      <c r="C101" s="100" t="s">
        <v>121</v>
      </c>
      <c r="D101" s="100"/>
      <c r="E101" s="95" t="s">
        <v>125</v>
      </c>
      <c r="F101" s="95"/>
      <c r="G101" s="95"/>
      <c r="H101" s="95"/>
      <c r="I101" s="95"/>
      <c r="J101" s="103" t="s">
        <v>133</v>
      </c>
      <c r="K101" s="103"/>
      <c r="L101" s="103"/>
      <c r="M101" s="11"/>
    </row>
    <row r="102" spans="1:13" s="1" customFormat="1" ht="3.75" customHeight="1">
      <c r="A102" s="98"/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</row>
    <row r="103" spans="1:13" s="1" customFormat="1" ht="13.5" customHeight="1">
      <c r="A103" s="93" t="s">
        <v>126</v>
      </c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</row>
  </sheetData>
  <sheetProtection/>
  <mergeCells count="42">
    <mergeCell ref="A102:M102"/>
    <mergeCell ref="A103:M103"/>
    <mergeCell ref="C99:M99"/>
    <mergeCell ref="C100:D100"/>
    <mergeCell ref="E100:I100"/>
    <mergeCell ref="J100:L100"/>
    <mergeCell ref="C101:D101"/>
    <mergeCell ref="E101:I101"/>
    <mergeCell ref="J101:L101"/>
    <mergeCell ref="B92:E92"/>
    <mergeCell ref="F92:I92"/>
    <mergeCell ref="J92:M92"/>
    <mergeCell ref="A94:M94"/>
    <mergeCell ref="A95:M95"/>
    <mergeCell ref="C97:D97"/>
    <mergeCell ref="E97:I97"/>
    <mergeCell ref="J97:L97"/>
    <mergeCell ref="C96:D96"/>
    <mergeCell ref="E96:I96"/>
    <mergeCell ref="J96:L96"/>
    <mergeCell ref="A87:B87"/>
    <mergeCell ref="A88:M88"/>
    <mergeCell ref="A89:M89"/>
    <mergeCell ref="B90:M90"/>
    <mergeCell ref="A93:M93"/>
    <mergeCell ref="B91:E91"/>
    <mergeCell ref="F91:I91"/>
    <mergeCell ref="J91:M91"/>
    <mergeCell ref="C98:D98"/>
    <mergeCell ref="E98:I98"/>
    <mergeCell ref="J98:L98"/>
    <mergeCell ref="M1:M2"/>
    <mergeCell ref="A3:M3"/>
    <mergeCell ref="A1:A2"/>
    <mergeCell ref="B1:B2"/>
    <mergeCell ref="C1:C2"/>
    <mergeCell ref="D1:D2"/>
    <mergeCell ref="E1:E2"/>
    <mergeCell ref="F1:F2"/>
    <mergeCell ref="G1:H1"/>
    <mergeCell ref="I1:J1"/>
    <mergeCell ref="K1:L1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M103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8.7109375" style="0" customWidth="1"/>
    <col min="2" max="2" width="15.7109375" style="0" customWidth="1"/>
    <col min="3" max="3" width="6.7109375" style="0" customWidth="1"/>
    <col min="4" max="4" width="11.28125" style="0" customWidth="1"/>
    <col min="5" max="6" width="9.7109375" style="0" customWidth="1"/>
    <col min="7" max="8" width="11.28125" style="0" customWidth="1"/>
    <col min="9" max="9" width="9.7109375" style="0" customWidth="1"/>
    <col min="10" max="10" width="10.7109375" style="0" customWidth="1"/>
    <col min="11" max="11" width="9.7109375" style="0" customWidth="1"/>
    <col min="12" max="12" width="10.7109375" style="0" customWidth="1"/>
    <col min="13" max="13" width="11.28125" style="0" customWidth="1"/>
  </cols>
  <sheetData>
    <row r="1" spans="1:13" s="1" customFormat="1" ht="15" customHeight="1">
      <c r="A1" s="89" t="s">
        <v>99</v>
      </c>
      <c r="B1" s="90" t="s">
        <v>100</v>
      </c>
      <c r="C1" s="91" t="s">
        <v>101</v>
      </c>
      <c r="D1" s="89" t="s">
        <v>102</v>
      </c>
      <c r="E1" s="91" t="s">
        <v>103</v>
      </c>
      <c r="F1" s="89" t="s">
        <v>104</v>
      </c>
      <c r="G1" s="94" t="s">
        <v>105</v>
      </c>
      <c r="H1" s="94"/>
      <c r="I1" s="94" t="s">
        <v>106</v>
      </c>
      <c r="J1" s="94"/>
      <c r="K1" s="94" t="s">
        <v>107</v>
      </c>
      <c r="L1" s="94"/>
      <c r="M1" s="96" t="s">
        <v>108</v>
      </c>
    </row>
    <row r="2" spans="1:13" s="1" customFormat="1" ht="20.25" customHeight="1">
      <c r="A2" s="89"/>
      <c r="B2" s="90"/>
      <c r="C2" s="91"/>
      <c r="D2" s="89"/>
      <c r="E2" s="91"/>
      <c r="F2" s="89"/>
      <c r="G2" s="16" t="s">
        <v>109</v>
      </c>
      <c r="H2" s="16" t="s">
        <v>110</v>
      </c>
      <c r="I2" s="16" t="s">
        <v>109</v>
      </c>
      <c r="J2" s="16" t="s">
        <v>110</v>
      </c>
      <c r="K2" s="16" t="s">
        <v>109</v>
      </c>
      <c r="L2" s="16" t="s">
        <v>110</v>
      </c>
      <c r="M2" s="96"/>
    </row>
    <row r="3" spans="1:13" s="1" customFormat="1" ht="18" customHeight="1">
      <c r="A3" s="97" t="s">
        <v>111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4" spans="1:13" s="21" customFormat="1" ht="12.75" customHeight="1">
      <c r="A4" s="31">
        <v>2790</v>
      </c>
      <c r="B4" s="81" t="s">
        <v>0</v>
      </c>
      <c r="C4" s="22">
        <v>0</v>
      </c>
      <c r="D4" s="23">
        <v>0</v>
      </c>
      <c r="E4" s="24">
        <v>0</v>
      </c>
      <c r="F4" s="23">
        <v>0</v>
      </c>
      <c r="G4" s="23">
        <v>0</v>
      </c>
      <c r="H4" s="23">
        <v>0</v>
      </c>
      <c r="I4" s="23">
        <v>0</v>
      </c>
      <c r="J4" s="25">
        <v>92.59</v>
      </c>
      <c r="K4" s="26">
        <v>0</v>
      </c>
      <c r="L4" s="26">
        <v>0</v>
      </c>
      <c r="M4" s="23">
        <v>92.59</v>
      </c>
    </row>
    <row r="5" spans="1:13" s="21" customFormat="1" ht="12.75" customHeight="1">
      <c r="A5" s="32">
        <v>1</v>
      </c>
      <c r="B5" s="82" t="s">
        <v>36</v>
      </c>
      <c r="C5" s="83">
        <v>41</v>
      </c>
      <c r="D5" s="27">
        <v>6000</v>
      </c>
      <c r="E5" s="28">
        <v>2.97798</v>
      </c>
      <c r="F5" s="27">
        <v>435.8019512195122</v>
      </c>
      <c r="G5" s="27">
        <v>0</v>
      </c>
      <c r="H5" s="27">
        <v>17867.88</v>
      </c>
      <c r="I5" s="27">
        <v>0</v>
      </c>
      <c r="J5" s="29">
        <v>3231.5</v>
      </c>
      <c r="K5" s="30">
        <v>0</v>
      </c>
      <c r="L5" s="30">
        <v>0</v>
      </c>
      <c r="M5" s="27">
        <v>21099.38</v>
      </c>
    </row>
    <row r="6" spans="1:13" s="21" customFormat="1" ht="12.75" customHeight="1">
      <c r="A6" s="31">
        <f aca="true" t="shared" si="0" ref="A6:A69">A5+1</f>
        <v>2</v>
      </c>
      <c r="B6" s="81" t="s">
        <v>32</v>
      </c>
      <c r="C6" s="84">
        <v>65</v>
      </c>
      <c r="D6" s="23">
        <v>4000</v>
      </c>
      <c r="E6" s="24">
        <v>3.875</v>
      </c>
      <c r="F6" s="23">
        <v>238.46153846153845</v>
      </c>
      <c r="G6" s="23">
        <v>0</v>
      </c>
      <c r="H6" s="23">
        <v>15500</v>
      </c>
      <c r="I6" s="23">
        <v>0</v>
      </c>
      <c r="J6" s="25">
        <v>1980</v>
      </c>
      <c r="K6" s="26">
        <v>0</v>
      </c>
      <c r="L6" s="26">
        <v>1000</v>
      </c>
      <c r="M6" s="23">
        <v>18480</v>
      </c>
    </row>
    <row r="7" spans="1:13" s="21" customFormat="1" ht="12.75" customHeight="1">
      <c r="A7" s="32">
        <f t="shared" si="0"/>
        <v>3</v>
      </c>
      <c r="B7" s="82" t="s">
        <v>35</v>
      </c>
      <c r="C7" s="83">
        <v>64</v>
      </c>
      <c r="D7" s="27">
        <v>10500</v>
      </c>
      <c r="E7" s="28">
        <v>1.3091980952380953</v>
      </c>
      <c r="F7" s="27">
        <v>214.7903125</v>
      </c>
      <c r="G7" s="27">
        <v>145.45</v>
      </c>
      <c r="H7" s="27">
        <v>13746.58</v>
      </c>
      <c r="I7" s="27">
        <v>0</v>
      </c>
      <c r="J7" s="29">
        <v>2390</v>
      </c>
      <c r="K7" s="30">
        <v>0</v>
      </c>
      <c r="L7" s="30">
        <v>0</v>
      </c>
      <c r="M7" s="27">
        <v>16136.58</v>
      </c>
    </row>
    <row r="8" spans="1:13" s="21" customFormat="1" ht="12.75" customHeight="1">
      <c r="A8" s="31">
        <f t="shared" si="0"/>
        <v>4</v>
      </c>
      <c r="B8" s="81" t="s">
        <v>3</v>
      </c>
      <c r="C8" s="84">
        <v>96</v>
      </c>
      <c r="D8" s="23">
        <v>17500</v>
      </c>
      <c r="E8" s="24">
        <v>0.6169068571428572</v>
      </c>
      <c r="F8" s="23">
        <v>112.45697916666667</v>
      </c>
      <c r="G8" s="23">
        <v>0</v>
      </c>
      <c r="H8" s="23">
        <v>10795.87</v>
      </c>
      <c r="I8" s="23">
        <v>0</v>
      </c>
      <c r="J8" s="25">
        <v>1166.67</v>
      </c>
      <c r="K8" s="26">
        <v>0</v>
      </c>
      <c r="L8" s="26">
        <v>92.59</v>
      </c>
      <c r="M8" s="23">
        <v>12055.13</v>
      </c>
    </row>
    <row r="9" spans="1:13" s="21" customFormat="1" ht="12.75" customHeight="1">
      <c r="A9" s="32">
        <f t="shared" si="0"/>
        <v>5</v>
      </c>
      <c r="B9" s="82" t="s">
        <v>47</v>
      </c>
      <c r="C9" s="83">
        <v>58</v>
      </c>
      <c r="D9" s="27">
        <v>6000</v>
      </c>
      <c r="E9" s="28">
        <v>1.6666666666666667</v>
      </c>
      <c r="F9" s="27">
        <v>172.41379310344828</v>
      </c>
      <c r="G9" s="27">
        <v>4000</v>
      </c>
      <c r="H9" s="27">
        <v>10000</v>
      </c>
      <c r="I9" s="27">
        <v>0</v>
      </c>
      <c r="J9" s="29">
        <v>0</v>
      </c>
      <c r="K9" s="30">
        <v>0</v>
      </c>
      <c r="L9" s="30">
        <v>0</v>
      </c>
      <c r="M9" s="27">
        <v>10000</v>
      </c>
    </row>
    <row r="10" spans="1:13" s="21" customFormat="1" ht="12.75" customHeight="1">
      <c r="A10" s="31">
        <f t="shared" si="0"/>
        <v>6</v>
      </c>
      <c r="B10" s="81" t="s">
        <v>38</v>
      </c>
      <c r="C10" s="84">
        <v>56</v>
      </c>
      <c r="D10" s="23">
        <v>9700</v>
      </c>
      <c r="E10" s="24">
        <v>0.9923711340206186</v>
      </c>
      <c r="F10" s="23">
        <v>171.89285714285714</v>
      </c>
      <c r="G10" s="23">
        <v>4350</v>
      </c>
      <c r="H10" s="23">
        <v>9626</v>
      </c>
      <c r="I10" s="23">
        <v>870</v>
      </c>
      <c r="J10" s="25">
        <v>1740</v>
      </c>
      <c r="K10" s="26">
        <v>0</v>
      </c>
      <c r="L10" s="26">
        <v>0</v>
      </c>
      <c r="M10" s="23">
        <v>11366</v>
      </c>
    </row>
    <row r="11" spans="1:13" s="21" customFormat="1" ht="12.75" customHeight="1">
      <c r="A11" s="32">
        <f t="shared" si="0"/>
        <v>7</v>
      </c>
      <c r="B11" s="82" t="s">
        <v>64</v>
      </c>
      <c r="C11" s="83">
        <v>23</v>
      </c>
      <c r="D11" s="27">
        <v>3300</v>
      </c>
      <c r="E11" s="28">
        <v>2.5606060606060606</v>
      </c>
      <c r="F11" s="27">
        <v>367.39130434782606</v>
      </c>
      <c r="G11" s="27">
        <v>0</v>
      </c>
      <c r="H11" s="27">
        <v>8450</v>
      </c>
      <c r="I11" s="27">
        <v>0</v>
      </c>
      <c r="J11" s="29">
        <v>1786.85</v>
      </c>
      <c r="K11" s="30">
        <v>0</v>
      </c>
      <c r="L11" s="30">
        <v>1000</v>
      </c>
      <c r="M11" s="27">
        <v>11236.85</v>
      </c>
    </row>
    <row r="12" spans="1:13" s="21" customFormat="1" ht="12.75" customHeight="1">
      <c r="A12" s="31">
        <f t="shared" si="0"/>
        <v>8</v>
      </c>
      <c r="B12" s="81" t="s">
        <v>42</v>
      </c>
      <c r="C12" s="84">
        <v>60</v>
      </c>
      <c r="D12" s="23">
        <v>0</v>
      </c>
      <c r="E12" s="24">
        <v>0</v>
      </c>
      <c r="F12" s="23">
        <v>138.16666666666666</v>
      </c>
      <c r="G12" s="23">
        <v>0</v>
      </c>
      <c r="H12" s="23">
        <v>8290</v>
      </c>
      <c r="I12" s="23">
        <v>0</v>
      </c>
      <c r="J12" s="25">
        <v>1410</v>
      </c>
      <c r="K12" s="26">
        <v>0</v>
      </c>
      <c r="L12" s="26">
        <v>0</v>
      </c>
      <c r="M12" s="23">
        <v>9700</v>
      </c>
    </row>
    <row r="13" spans="1:13" s="21" customFormat="1" ht="12.75" customHeight="1">
      <c r="A13" s="32">
        <f t="shared" si="0"/>
        <v>9</v>
      </c>
      <c r="B13" s="82" t="s">
        <v>53</v>
      </c>
      <c r="C13" s="83">
        <v>66</v>
      </c>
      <c r="D13" s="27">
        <v>0</v>
      </c>
      <c r="E13" s="28">
        <v>0</v>
      </c>
      <c r="F13" s="27">
        <v>121.21212121212122</v>
      </c>
      <c r="G13" s="27">
        <v>1000</v>
      </c>
      <c r="H13" s="27">
        <v>8000</v>
      </c>
      <c r="I13" s="27">
        <v>0</v>
      </c>
      <c r="J13" s="29">
        <v>2203.71</v>
      </c>
      <c r="K13" s="30">
        <v>0</v>
      </c>
      <c r="L13" s="30">
        <v>1000</v>
      </c>
      <c r="M13" s="27">
        <v>11203.71</v>
      </c>
    </row>
    <row r="14" spans="1:13" s="21" customFormat="1" ht="12.75" customHeight="1">
      <c r="A14" s="31">
        <f t="shared" si="0"/>
        <v>10</v>
      </c>
      <c r="B14" s="81" t="s">
        <v>45</v>
      </c>
      <c r="C14" s="84">
        <v>29</v>
      </c>
      <c r="D14" s="23">
        <v>2000</v>
      </c>
      <c r="E14" s="24">
        <v>3.535</v>
      </c>
      <c r="F14" s="23">
        <v>243.79310344827587</v>
      </c>
      <c r="G14" s="23">
        <v>1000</v>
      </c>
      <c r="H14" s="23">
        <v>7070</v>
      </c>
      <c r="I14" s="23">
        <v>0</v>
      </c>
      <c r="J14" s="25">
        <v>0</v>
      </c>
      <c r="K14" s="26">
        <v>0</v>
      </c>
      <c r="L14" s="26">
        <v>0</v>
      </c>
      <c r="M14" s="23">
        <v>7070</v>
      </c>
    </row>
    <row r="15" spans="1:13" s="21" customFormat="1" ht="12.75" customHeight="1">
      <c r="A15" s="32">
        <f t="shared" si="0"/>
        <v>11</v>
      </c>
      <c r="B15" s="82" t="s">
        <v>52</v>
      </c>
      <c r="C15" s="83">
        <v>47</v>
      </c>
      <c r="D15" s="27">
        <v>0</v>
      </c>
      <c r="E15" s="28">
        <v>0</v>
      </c>
      <c r="F15" s="27">
        <v>137.51063829787233</v>
      </c>
      <c r="G15" s="27">
        <v>0</v>
      </c>
      <c r="H15" s="27">
        <v>6463</v>
      </c>
      <c r="I15" s="27">
        <v>0</v>
      </c>
      <c r="J15" s="29">
        <v>1708</v>
      </c>
      <c r="K15" s="30">
        <v>0</v>
      </c>
      <c r="L15" s="30">
        <v>0</v>
      </c>
      <c r="M15" s="27">
        <v>8171</v>
      </c>
    </row>
    <row r="16" spans="1:13" s="21" customFormat="1" ht="12.75" customHeight="1">
      <c r="A16" s="31">
        <f t="shared" si="0"/>
        <v>12</v>
      </c>
      <c r="B16" s="81" t="s">
        <v>17</v>
      </c>
      <c r="C16" s="84">
        <v>29</v>
      </c>
      <c r="D16" s="23">
        <v>6000</v>
      </c>
      <c r="E16" s="24">
        <v>1.0483333333333333</v>
      </c>
      <c r="F16" s="23">
        <v>216.89655172413794</v>
      </c>
      <c r="G16" s="23">
        <v>0</v>
      </c>
      <c r="H16" s="23">
        <v>6290</v>
      </c>
      <c r="I16" s="23">
        <v>0</v>
      </c>
      <c r="J16" s="25">
        <v>1314.81</v>
      </c>
      <c r="K16" s="26">
        <v>0</v>
      </c>
      <c r="L16" s="26">
        <v>1000</v>
      </c>
      <c r="M16" s="23">
        <v>8604.81</v>
      </c>
    </row>
    <row r="17" spans="1:13" s="21" customFormat="1" ht="12.75" customHeight="1">
      <c r="A17" s="32">
        <f t="shared" si="0"/>
        <v>13</v>
      </c>
      <c r="B17" s="82" t="s">
        <v>44</v>
      </c>
      <c r="C17" s="83">
        <v>49</v>
      </c>
      <c r="D17" s="27">
        <v>4500</v>
      </c>
      <c r="E17" s="28">
        <v>1.3146755555555556</v>
      </c>
      <c r="F17" s="27">
        <v>120.73551020408163</v>
      </c>
      <c r="G17" s="27">
        <v>0</v>
      </c>
      <c r="H17" s="27">
        <v>5916.04</v>
      </c>
      <c r="I17" s="27">
        <v>0</v>
      </c>
      <c r="J17" s="29">
        <v>148.16</v>
      </c>
      <c r="K17" s="30">
        <v>0</v>
      </c>
      <c r="L17" s="30">
        <v>1000</v>
      </c>
      <c r="M17" s="27">
        <v>7064.2</v>
      </c>
    </row>
    <row r="18" spans="1:13" s="21" customFormat="1" ht="12.75" customHeight="1">
      <c r="A18" s="31">
        <f t="shared" si="0"/>
        <v>14</v>
      </c>
      <c r="B18" s="81" t="s">
        <v>67</v>
      </c>
      <c r="C18" s="84">
        <v>55</v>
      </c>
      <c r="D18" s="23">
        <v>6000</v>
      </c>
      <c r="E18" s="24">
        <v>0.9442766666666667</v>
      </c>
      <c r="F18" s="23">
        <v>103.012</v>
      </c>
      <c r="G18" s="23">
        <v>0</v>
      </c>
      <c r="H18" s="23">
        <v>5665.66</v>
      </c>
      <c r="I18" s="23">
        <v>2100</v>
      </c>
      <c r="J18" s="25">
        <v>2100</v>
      </c>
      <c r="K18" s="26">
        <v>0</v>
      </c>
      <c r="L18" s="26">
        <v>1138.89</v>
      </c>
      <c r="M18" s="23">
        <v>8904.55</v>
      </c>
    </row>
    <row r="19" spans="1:13" s="21" customFormat="1" ht="12.75" customHeight="1">
      <c r="A19" s="32">
        <f t="shared" si="0"/>
        <v>15</v>
      </c>
      <c r="B19" s="82" t="s">
        <v>33</v>
      </c>
      <c r="C19" s="83">
        <v>41</v>
      </c>
      <c r="D19" s="27">
        <v>6150</v>
      </c>
      <c r="E19" s="28">
        <v>0.8943089430894309</v>
      </c>
      <c r="F19" s="27">
        <v>134.14634146341464</v>
      </c>
      <c r="G19" s="27">
        <v>0</v>
      </c>
      <c r="H19" s="27">
        <v>5500</v>
      </c>
      <c r="I19" s="27">
        <v>0</v>
      </c>
      <c r="J19" s="29">
        <v>0</v>
      </c>
      <c r="K19" s="30">
        <v>0</v>
      </c>
      <c r="L19" s="30">
        <v>0</v>
      </c>
      <c r="M19" s="27">
        <v>5500</v>
      </c>
    </row>
    <row r="20" spans="1:13" s="21" customFormat="1" ht="12.75" customHeight="1">
      <c r="A20" s="31">
        <f t="shared" si="0"/>
        <v>16</v>
      </c>
      <c r="B20" s="81" t="s">
        <v>66</v>
      </c>
      <c r="C20" s="84">
        <v>24</v>
      </c>
      <c r="D20" s="23">
        <v>0</v>
      </c>
      <c r="E20" s="24">
        <v>0</v>
      </c>
      <c r="F20" s="23">
        <v>226.46583333333334</v>
      </c>
      <c r="G20" s="23">
        <v>0</v>
      </c>
      <c r="H20" s="23">
        <v>5435.18</v>
      </c>
      <c r="I20" s="23">
        <v>0</v>
      </c>
      <c r="J20" s="25">
        <v>27.78</v>
      </c>
      <c r="K20" s="26">
        <v>0</v>
      </c>
      <c r="L20" s="26">
        <v>0</v>
      </c>
      <c r="M20" s="23">
        <v>5462.96</v>
      </c>
    </row>
    <row r="21" spans="1:13" s="21" customFormat="1" ht="12.75" customHeight="1">
      <c r="A21" s="32">
        <f t="shared" si="0"/>
        <v>17</v>
      </c>
      <c r="B21" s="82" t="s">
        <v>56</v>
      </c>
      <c r="C21" s="83">
        <v>54</v>
      </c>
      <c r="D21" s="27">
        <v>0</v>
      </c>
      <c r="E21" s="28">
        <v>0</v>
      </c>
      <c r="F21" s="27">
        <v>98.14814814814815</v>
      </c>
      <c r="G21" s="27">
        <v>0</v>
      </c>
      <c r="H21" s="27">
        <v>5300</v>
      </c>
      <c r="I21" s="27">
        <v>0</v>
      </c>
      <c r="J21" s="29">
        <v>0</v>
      </c>
      <c r="K21" s="30">
        <v>0</v>
      </c>
      <c r="L21" s="30">
        <v>1000</v>
      </c>
      <c r="M21" s="27">
        <v>6300</v>
      </c>
    </row>
    <row r="22" spans="1:13" s="21" customFormat="1" ht="12.75" customHeight="1">
      <c r="A22" s="31">
        <f t="shared" si="0"/>
        <v>18</v>
      </c>
      <c r="B22" s="81" t="s">
        <v>79</v>
      </c>
      <c r="C22" s="84">
        <v>52</v>
      </c>
      <c r="D22" s="23">
        <v>0</v>
      </c>
      <c r="E22" s="24">
        <v>0</v>
      </c>
      <c r="F22" s="23">
        <v>97.11538461538461</v>
      </c>
      <c r="G22" s="23">
        <v>530</v>
      </c>
      <c r="H22" s="23">
        <v>5050</v>
      </c>
      <c r="I22" s="23">
        <v>0</v>
      </c>
      <c r="J22" s="25">
        <v>893.17</v>
      </c>
      <c r="K22" s="26">
        <v>0</v>
      </c>
      <c r="L22" s="26">
        <v>0</v>
      </c>
      <c r="M22" s="23">
        <v>5943.17</v>
      </c>
    </row>
    <row r="23" spans="1:13" s="21" customFormat="1" ht="12.75" customHeight="1">
      <c r="A23" s="32">
        <f t="shared" si="0"/>
        <v>19</v>
      </c>
      <c r="B23" s="82" t="s">
        <v>6</v>
      </c>
      <c r="C23" s="83">
        <v>34</v>
      </c>
      <c r="D23" s="27">
        <v>5100</v>
      </c>
      <c r="E23" s="28">
        <v>0.9858392156862744</v>
      </c>
      <c r="F23" s="27">
        <v>147.87588235294118</v>
      </c>
      <c r="G23" s="27">
        <v>0</v>
      </c>
      <c r="H23" s="27">
        <v>5027.78</v>
      </c>
      <c r="I23" s="27">
        <v>0</v>
      </c>
      <c r="J23" s="29">
        <v>0</v>
      </c>
      <c r="K23" s="30">
        <v>0</v>
      </c>
      <c r="L23" s="30">
        <v>1000</v>
      </c>
      <c r="M23" s="27">
        <v>6027.78</v>
      </c>
    </row>
    <row r="24" spans="1:13" s="21" customFormat="1" ht="12.75" customHeight="1">
      <c r="A24" s="31">
        <f t="shared" si="0"/>
        <v>20</v>
      </c>
      <c r="B24" s="81" t="s">
        <v>9</v>
      </c>
      <c r="C24" s="84">
        <v>47</v>
      </c>
      <c r="D24" s="23">
        <v>8000</v>
      </c>
      <c r="E24" s="24">
        <v>0.625</v>
      </c>
      <c r="F24" s="23">
        <v>106.38297872340425</v>
      </c>
      <c r="G24" s="23">
        <v>2000</v>
      </c>
      <c r="H24" s="23">
        <v>5000</v>
      </c>
      <c r="I24" s="23">
        <v>0</v>
      </c>
      <c r="J24" s="25">
        <v>0</v>
      </c>
      <c r="K24" s="26">
        <v>0</v>
      </c>
      <c r="L24" s="26">
        <v>0</v>
      </c>
      <c r="M24" s="23">
        <v>5000</v>
      </c>
    </row>
    <row r="25" spans="1:13" s="21" customFormat="1" ht="12.75" customHeight="1">
      <c r="A25" s="32">
        <f t="shared" si="0"/>
        <v>21</v>
      </c>
      <c r="B25" s="82" t="s">
        <v>55</v>
      </c>
      <c r="C25" s="83">
        <v>67</v>
      </c>
      <c r="D25" s="27">
        <v>3300</v>
      </c>
      <c r="E25" s="28">
        <v>1.5151515151515151</v>
      </c>
      <c r="F25" s="27">
        <v>74.6268656716418</v>
      </c>
      <c r="G25" s="27">
        <v>0</v>
      </c>
      <c r="H25" s="27">
        <v>5000</v>
      </c>
      <c r="I25" s="27">
        <v>0</v>
      </c>
      <c r="J25" s="29">
        <v>1574.1</v>
      </c>
      <c r="K25" s="30">
        <v>0</v>
      </c>
      <c r="L25" s="30">
        <v>0</v>
      </c>
      <c r="M25" s="27">
        <v>6574.1</v>
      </c>
    </row>
    <row r="26" spans="1:13" s="21" customFormat="1" ht="12.75" customHeight="1">
      <c r="A26" s="31">
        <f t="shared" si="0"/>
        <v>22</v>
      </c>
      <c r="B26" s="81" t="s">
        <v>75</v>
      </c>
      <c r="C26" s="84">
        <v>30</v>
      </c>
      <c r="D26" s="23">
        <v>0</v>
      </c>
      <c r="E26" s="24">
        <v>0</v>
      </c>
      <c r="F26" s="23">
        <v>160.494</v>
      </c>
      <c r="G26" s="23">
        <v>0</v>
      </c>
      <c r="H26" s="23">
        <v>4814.82</v>
      </c>
      <c r="I26" s="23">
        <v>0</v>
      </c>
      <c r="J26" s="25">
        <v>1314.78</v>
      </c>
      <c r="K26" s="26">
        <v>0</v>
      </c>
      <c r="L26" s="26">
        <v>0</v>
      </c>
      <c r="M26" s="23">
        <v>6129.6</v>
      </c>
    </row>
    <row r="27" spans="1:13" s="21" customFormat="1" ht="12.75" customHeight="1">
      <c r="A27" s="32">
        <f t="shared" si="0"/>
        <v>23</v>
      </c>
      <c r="B27" s="82" t="s">
        <v>26</v>
      </c>
      <c r="C27" s="83">
        <v>33</v>
      </c>
      <c r="D27" s="27">
        <v>0</v>
      </c>
      <c r="E27" s="28">
        <v>0</v>
      </c>
      <c r="F27" s="27">
        <v>145.45454545454547</v>
      </c>
      <c r="G27" s="27">
        <v>0</v>
      </c>
      <c r="H27" s="27">
        <v>4800</v>
      </c>
      <c r="I27" s="27">
        <v>0</v>
      </c>
      <c r="J27" s="29">
        <v>990</v>
      </c>
      <c r="K27" s="30">
        <v>0</v>
      </c>
      <c r="L27" s="30">
        <v>1000</v>
      </c>
      <c r="M27" s="27">
        <v>6790</v>
      </c>
    </row>
    <row r="28" spans="1:13" s="21" customFormat="1" ht="12.75" customHeight="1">
      <c r="A28" s="31">
        <f t="shared" si="0"/>
        <v>24</v>
      </c>
      <c r="B28" s="81" t="s">
        <v>40</v>
      </c>
      <c r="C28" s="84">
        <v>44</v>
      </c>
      <c r="D28" s="23">
        <v>0</v>
      </c>
      <c r="E28" s="24">
        <v>0</v>
      </c>
      <c r="F28" s="23">
        <v>108.58590909090908</v>
      </c>
      <c r="G28" s="23">
        <v>0</v>
      </c>
      <c r="H28" s="23">
        <v>4777.78</v>
      </c>
      <c r="I28" s="23">
        <v>0</v>
      </c>
      <c r="J28" s="25">
        <v>0</v>
      </c>
      <c r="K28" s="26">
        <v>0</v>
      </c>
      <c r="L28" s="26">
        <v>1000</v>
      </c>
      <c r="M28" s="23">
        <v>5777.78</v>
      </c>
    </row>
    <row r="29" spans="1:13" s="21" customFormat="1" ht="12.75" customHeight="1">
      <c r="A29" s="32">
        <f t="shared" si="0"/>
        <v>25</v>
      </c>
      <c r="B29" s="82" t="s">
        <v>27</v>
      </c>
      <c r="C29" s="83">
        <v>42</v>
      </c>
      <c r="D29" s="27">
        <v>150</v>
      </c>
      <c r="E29" s="28">
        <v>31.666866666666664</v>
      </c>
      <c r="F29" s="27">
        <v>113.09595238095237</v>
      </c>
      <c r="G29" s="27">
        <v>0</v>
      </c>
      <c r="H29" s="27">
        <v>4750.03</v>
      </c>
      <c r="I29" s="27">
        <v>0</v>
      </c>
      <c r="J29" s="29">
        <v>37.04</v>
      </c>
      <c r="K29" s="30">
        <v>0</v>
      </c>
      <c r="L29" s="30">
        <v>0</v>
      </c>
      <c r="M29" s="27">
        <v>4787.07</v>
      </c>
    </row>
    <row r="30" spans="1:13" s="21" customFormat="1" ht="12.75" customHeight="1">
      <c r="A30" s="31">
        <f t="shared" si="0"/>
        <v>26</v>
      </c>
      <c r="B30" s="81" t="s">
        <v>19</v>
      </c>
      <c r="C30" s="84">
        <v>39</v>
      </c>
      <c r="D30" s="23">
        <v>6000</v>
      </c>
      <c r="E30" s="24">
        <v>0.7483333333333333</v>
      </c>
      <c r="F30" s="23">
        <v>115.12820512820512</v>
      </c>
      <c r="G30" s="23">
        <v>1100</v>
      </c>
      <c r="H30" s="23">
        <v>4490</v>
      </c>
      <c r="I30" s="23">
        <v>0</v>
      </c>
      <c r="J30" s="25">
        <v>1111.12</v>
      </c>
      <c r="K30" s="26">
        <v>0</v>
      </c>
      <c r="L30" s="26">
        <v>8000</v>
      </c>
      <c r="M30" s="23">
        <v>13601.12</v>
      </c>
    </row>
    <row r="31" spans="1:13" s="21" customFormat="1" ht="12.75" customHeight="1">
      <c r="A31" s="32">
        <f t="shared" si="0"/>
        <v>27</v>
      </c>
      <c r="B31" s="82" t="s">
        <v>82</v>
      </c>
      <c r="C31" s="83">
        <v>28</v>
      </c>
      <c r="D31" s="27">
        <v>0</v>
      </c>
      <c r="E31" s="28">
        <v>0</v>
      </c>
      <c r="F31" s="27">
        <v>150</v>
      </c>
      <c r="G31" s="27">
        <v>0</v>
      </c>
      <c r="H31" s="27">
        <v>4200</v>
      </c>
      <c r="I31" s="27">
        <v>0</v>
      </c>
      <c r="J31" s="29">
        <v>170.92</v>
      </c>
      <c r="K31" s="30">
        <v>0</v>
      </c>
      <c r="L31" s="30">
        <v>0</v>
      </c>
      <c r="M31" s="27">
        <v>4370.92</v>
      </c>
    </row>
    <row r="32" spans="1:13" s="21" customFormat="1" ht="12.75" customHeight="1">
      <c r="A32" s="31">
        <f t="shared" si="0"/>
        <v>28</v>
      </c>
      <c r="B32" s="81" t="s">
        <v>8</v>
      </c>
      <c r="C32" s="84">
        <v>25</v>
      </c>
      <c r="D32" s="23">
        <v>3000</v>
      </c>
      <c r="E32" s="24">
        <v>1.3333333333333333</v>
      </c>
      <c r="F32" s="23">
        <v>160</v>
      </c>
      <c r="G32" s="23">
        <v>0</v>
      </c>
      <c r="H32" s="23">
        <v>4000</v>
      </c>
      <c r="I32" s="23">
        <v>0</v>
      </c>
      <c r="J32" s="25">
        <v>0</v>
      </c>
      <c r="K32" s="26">
        <v>0</v>
      </c>
      <c r="L32" s="26">
        <v>0</v>
      </c>
      <c r="M32" s="23">
        <v>4000</v>
      </c>
    </row>
    <row r="33" spans="1:13" s="21" customFormat="1" ht="12.75" customHeight="1">
      <c r="A33" s="32">
        <f t="shared" si="0"/>
        <v>29</v>
      </c>
      <c r="B33" s="82" t="s">
        <v>11</v>
      </c>
      <c r="C33" s="83">
        <v>50</v>
      </c>
      <c r="D33" s="27">
        <v>7650</v>
      </c>
      <c r="E33" s="28">
        <v>0.5228758169934641</v>
      </c>
      <c r="F33" s="27">
        <v>80</v>
      </c>
      <c r="G33" s="27">
        <v>0</v>
      </c>
      <c r="H33" s="27">
        <v>4000</v>
      </c>
      <c r="I33" s="27">
        <v>0</v>
      </c>
      <c r="J33" s="29">
        <v>0</v>
      </c>
      <c r="K33" s="30">
        <v>0</v>
      </c>
      <c r="L33" s="30">
        <v>0</v>
      </c>
      <c r="M33" s="27">
        <v>4000</v>
      </c>
    </row>
    <row r="34" spans="1:13" s="21" customFormat="1" ht="12.75" customHeight="1">
      <c r="A34" s="31">
        <f t="shared" si="0"/>
        <v>30</v>
      </c>
      <c r="B34" s="81" t="s">
        <v>51</v>
      </c>
      <c r="C34" s="84">
        <v>24</v>
      </c>
      <c r="D34" s="23">
        <v>5000</v>
      </c>
      <c r="E34" s="24">
        <v>0.8</v>
      </c>
      <c r="F34" s="23">
        <v>166.66666666666666</v>
      </c>
      <c r="G34" s="23">
        <v>0</v>
      </c>
      <c r="H34" s="23">
        <v>4000</v>
      </c>
      <c r="I34" s="23">
        <v>0</v>
      </c>
      <c r="J34" s="25">
        <v>513.5</v>
      </c>
      <c r="K34" s="26">
        <v>0</v>
      </c>
      <c r="L34" s="26">
        <v>0</v>
      </c>
      <c r="M34" s="23">
        <v>4513.5</v>
      </c>
    </row>
    <row r="35" spans="1:13" s="21" customFormat="1" ht="12.75" customHeight="1">
      <c r="A35" s="32">
        <f t="shared" si="0"/>
        <v>31</v>
      </c>
      <c r="B35" s="82" t="s">
        <v>28</v>
      </c>
      <c r="C35" s="83">
        <v>23</v>
      </c>
      <c r="D35" s="27">
        <v>0</v>
      </c>
      <c r="E35" s="28">
        <v>0</v>
      </c>
      <c r="F35" s="27">
        <v>167.0486956521739</v>
      </c>
      <c r="G35" s="27">
        <v>0</v>
      </c>
      <c r="H35" s="27">
        <v>3842.12</v>
      </c>
      <c r="I35" s="27">
        <v>0</v>
      </c>
      <c r="J35" s="29">
        <v>713.02</v>
      </c>
      <c r="K35" s="30">
        <v>0</v>
      </c>
      <c r="L35" s="30">
        <v>0</v>
      </c>
      <c r="M35" s="27">
        <v>4555.139999999999</v>
      </c>
    </row>
    <row r="36" spans="1:13" s="21" customFormat="1" ht="12.75" customHeight="1">
      <c r="A36" s="31">
        <f t="shared" si="0"/>
        <v>32</v>
      </c>
      <c r="B36" s="81" t="s">
        <v>14</v>
      </c>
      <c r="C36" s="84">
        <v>39</v>
      </c>
      <c r="D36" s="23">
        <v>4000</v>
      </c>
      <c r="E36" s="24">
        <v>0.93057</v>
      </c>
      <c r="F36" s="23">
        <v>95.44307692307693</v>
      </c>
      <c r="G36" s="23">
        <v>0</v>
      </c>
      <c r="H36" s="23">
        <v>3722.28</v>
      </c>
      <c r="I36" s="23">
        <v>0</v>
      </c>
      <c r="J36" s="25">
        <v>111.12</v>
      </c>
      <c r="K36" s="26">
        <v>0</v>
      </c>
      <c r="L36" s="26">
        <v>0</v>
      </c>
      <c r="M36" s="23">
        <v>3833.4</v>
      </c>
    </row>
    <row r="37" spans="1:13" s="21" customFormat="1" ht="12.75" customHeight="1">
      <c r="A37" s="32">
        <f t="shared" si="0"/>
        <v>33</v>
      </c>
      <c r="B37" s="82" t="s">
        <v>78</v>
      </c>
      <c r="C37" s="83">
        <v>30</v>
      </c>
      <c r="D37" s="27">
        <v>2650</v>
      </c>
      <c r="E37" s="28">
        <v>1.2606528301886792</v>
      </c>
      <c r="F37" s="27">
        <v>111.35766666666667</v>
      </c>
      <c r="G37" s="27">
        <v>0</v>
      </c>
      <c r="H37" s="27">
        <v>3340.73</v>
      </c>
      <c r="I37" s="27">
        <v>0</v>
      </c>
      <c r="J37" s="29">
        <v>170.51</v>
      </c>
      <c r="K37" s="30">
        <v>0</v>
      </c>
      <c r="L37" s="30">
        <v>0</v>
      </c>
      <c r="M37" s="27">
        <v>3511.24</v>
      </c>
    </row>
    <row r="38" spans="1:13" s="21" customFormat="1" ht="12.75" customHeight="1">
      <c r="A38" s="31">
        <f t="shared" si="0"/>
        <v>34</v>
      </c>
      <c r="B38" s="81" t="s">
        <v>7</v>
      </c>
      <c r="C38" s="84">
        <v>21</v>
      </c>
      <c r="D38" s="23">
        <v>150</v>
      </c>
      <c r="E38" s="24">
        <v>21</v>
      </c>
      <c r="F38" s="23">
        <v>150</v>
      </c>
      <c r="G38" s="23">
        <v>0</v>
      </c>
      <c r="H38" s="23">
        <v>3150</v>
      </c>
      <c r="I38" s="23">
        <v>0</v>
      </c>
      <c r="J38" s="25">
        <v>0</v>
      </c>
      <c r="K38" s="26">
        <v>0</v>
      </c>
      <c r="L38" s="26">
        <v>0</v>
      </c>
      <c r="M38" s="23">
        <v>3150</v>
      </c>
    </row>
    <row r="39" spans="1:13" s="21" customFormat="1" ht="12.75" customHeight="1">
      <c r="A39" s="32">
        <f t="shared" si="0"/>
        <v>35</v>
      </c>
      <c r="B39" s="82" t="s">
        <v>10</v>
      </c>
      <c r="C39" s="83">
        <v>30</v>
      </c>
      <c r="D39" s="27">
        <v>0</v>
      </c>
      <c r="E39" s="28">
        <v>0</v>
      </c>
      <c r="F39" s="27">
        <v>103.33333333333333</v>
      </c>
      <c r="G39" s="27">
        <v>0</v>
      </c>
      <c r="H39" s="27">
        <v>3100</v>
      </c>
      <c r="I39" s="27">
        <v>0</v>
      </c>
      <c r="J39" s="29">
        <v>0</v>
      </c>
      <c r="K39" s="30">
        <v>0</v>
      </c>
      <c r="L39" s="30">
        <v>0</v>
      </c>
      <c r="M39" s="27">
        <v>3100</v>
      </c>
    </row>
    <row r="40" spans="1:13" s="21" customFormat="1" ht="12.75" customHeight="1">
      <c r="A40" s="31">
        <f t="shared" si="0"/>
        <v>36</v>
      </c>
      <c r="B40" s="81" t="s">
        <v>22</v>
      </c>
      <c r="C40" s="84">
        <v>35</v>
      </c>
      <c r="D40" s="23">
        <v>0</v>
      </c>
      <c r="E40" s="24">
        <v>0</v>
      </c>
      <c r="F40" s="23">
        <v>87.3</v>
      </c>
      <c r="G40" s="23">
        <v>0</v>
      </c>
      <c r="H40" s="23">
        <v>3055.5</v>
      </c>
      <c r="I40" s="23">
        <v>0</v>
      </c>
      <c r="J40" s="25">
        <v>1064.9</v>
      </c>
      <c r="K40" s="26">
        <v>0</v>
      </c>
      <c r="L40" s="26">
        <v>0</v>
      </c>
      <c r="M40" s="23">
        <v>4120.4</v>
      </c>
    </row>
    <row r="41" spans="1:13" s="21" customFormat="1" ht="12.75" customHeight="1">
      <c r="A41" s="32">
        <f t="shared" si="0"/>
        <v>37</v>
      </c>
      <c r="B41" s="82" t="s">
        <v>25</v>
      </c>
      <c r="C41" s="83">
        <v>43</v>
      </c>
      <c r="D41" s="27">
        <v>0</v>
      </c>
      <c r="E41" s="28">
        <v>0</v>
      </c>
      <c r="F41" s="27">
        <v>69.76744186046511</v>
      </c>
      <c r="G41" s="27">
        <v>0</v>
      </c>
      <c r="H41" s="27">
        <v>3000</v>
      </c>
      <c r="I41" s="27">
        <v>0</v>
      </c>
      <c r="J41" s="29">
        <v>0</v>
      </c>
      <c r="K41" s="30">
        <v>0</v>
      </c>
      <c r="L41" s="30">
        <v>20000</v>
      </c>
      <c r="M41" s="27">
        <v>23000</v>
      </c>
    </row>
    <row r="42" spans="1:13" s="21" customFormat="1" ht="12.75" customHeight="1">
      <c r="A42" s="31">
        <f t="shared" si="0"/>
        <v>38</v>
      </c>
      <c r="B42" s="81" t="s">
        <v>81</v>
      </c>
      <c r="C42" s="84">
        <v>38</v>
      </c>
      <c r="D42" s="23">
        <v>4000</v>
      </c>
      <c r="E42" s="24">
        <v>0.75</v>
      </c>
      <c r="F42" s="23">
        <v>78.94736842105263</v>
      </c>
      <c r="G42" s="23">
        <v>0</v>
      </c>
      <c r="H42" s="23">
        <v>3000</v>
      </c>
      <c r="I42" s="23">
        <v>0</v>
      </c>
      <c r="J42" s="25">
        <v>74.08</v>
      </c>
      <c r="K42" s="26">
        <v>0</v>
      </c>
      <c r="L42" s="26">
        <v>1000</v>
      </c>
      <c r="M42" s="23">
        <v>4074.08</v>
      </c>
    </row>
    <row r="43" spans="1:13" s="21" customFormat="1" ht="12.75" customHeight="1">
      <c r="A43" s="32">
        <f t="shared" si="0"/>
        <v>39</v>
      </c>
      <c r="B43" s="82" t="s">
        <v>77</v>
      </c>
      <c r="C43" s="83">
        <v>15</v>
      </c>
      <c r="D43" s="27">
        <v>0</v>
      </c>
      <c r="E43" s="28">
        <v>0</v>
      </c>
      <c r="F43" s="27">
        <v>180</v>
      </c>
      <c r="G43" s="27">
        <v>0</v>
      </c>
      <c r="H43" s="27">
        <v>2700</v>
      </c>
      <c r="I43" s="27">
        <v>0</v>
      </c>
      <c r="J43" s="29">
        <v>0</v>
      </c>
      <c r="K43" s="30">
        <v>0</v>
      </c>
      <c r="L43" s="30">
        <v>0</v>
      </c>
      <c r="M43" s="27">
        <v>2700</v>
      </c>
    </row>
    <row r="44" spans="1:13" s="21" customFormat="1" ht="12.75" customHeight="1">
      <c r="A44" s="31">
        <f t="shared" si="0"/>
        <v>40</v>
      </c>
      <c r="B44" s="81" t="s">
        <v>46</v>
      </c>
      <c r="C44" s="84">
        <v>33</v>
      </c>
      <c r="D44" s="23">
        <v>0</v>
      </c>
      <c r="E44" s="24">
        <v>0</v>
      </c>
      <c r="F44" s="23">
        <v>81.3669696969697</v>
      </c>
      <c r="G44" s="23">
        <v>0</v>
      </c>
      <c r="H44" s="23">
        <v>2685.11</v>
      </c>
      <c r="I44" s="23">
        <v>0</v>
      </c>
      <c r="J44" s="25">
        <v>0</v>
      </c>
      <c r="K44" s="26">
        <v>0</v>
      </c>
      <c r="L44" s="26">
        <v>0</v>
      </c>
      <c r="M44" s="23">
        <v>2685.11</v>
      </c>
    </row>
    <row r="45" spans="1:13" s="21" customFormat="1" ht="12.75" customHeight="1">
      <c r="A45" s="32">
        <f t="shared" si="0"/>
        <v>41</v>
      </c>
      <c r="B45" s="82" t="s">
        <v>30</v>
      </c>
      <c r="C45" s="83">
        <v>30</v>
      </c>
      <c r="D45" s="27">
        <v>0</v>
      </c>
      <c r="E45" s="28">
        <v>0</v>
      </c>
      <c r="F45" s="27">
        <v>86.66666666666667</v>
      </c>
      <c r="G45" s="27">
        <v>0</v>
      </c>
      <c r="H45" s="27">
        <v>2600</v>
      </c>
      <c r="I45" s="27">
        <v>0</v>
      </c>
      <c r="J45" s="29">
        <v>37.04</v>
      </c>
      <c r="K45" s="30">
        <v>0</v>
      </c>
      <c r="L45" s="30">
        <v>0</v>
      </c>
      <c r="M45" s="27">
        <v>2637.04</v>
      </c>
    </row>
    <row r="46" spans="1:13" s="21" customFormat="1" ht="12.75" customHeight="1">
      <c r="A46" s="31">
        <f t="shared" si="0"/>
        <v>42</v>
      </c>
      <c r="B46" s="81" t="s">
        <v>54</v>
      </c>
      <c r="C46" s="84">
        <v>31</v>
      </c>
      <c r="D46" s="23">
        <v>0</v>
      </c>
      <c r="E46" s="24">
        <v>0</v>
      </c>
      <c r="F46" s="23">
        <v>83.63193548387098</v>
      </c>
      <c r="G46" s="23">
        <v>0</v>
      </c>
      <c r="H46" s="23">
        <v>2592.59</v>
      </c>
      <c r="I46" s="23">
        <v>0</v>
      </c>
      <c r="J46" s="25">
        <v>37.04</v>
      </c>
      <c r="K46" s="26">
        <v>0</v>
      </c>
      <c r="L46" s="26">
        <v>0</v>
      </c>
      <c r="M46" s="23">
        <v>2629.63</v>
      </c>
    </row>
    <row r="47" spans="1:13" s="21" customFormat="1" ht="12.75" customHeight="1">
      <c r="A47" s="32">
        <f t="shared" si="0"/>
        <v>43</v>
      </c>
      <c r="B47" s="82" t="s">
        <v>62</v>
      </c>
      <c r="C47" s="83">
        <v>27</v>
      </c>
      <c r="D47" s="27">
        <v>0</v>
      </c>
      <c r="E47" s="28">
        <v>0</v>
      </c>
      <c r="F47" s="27">
        <v>93.33333333333333</v>
      </c>
      <c r="G47" s="27">
        <v>0</v>
      </c>
      <c r="H47" s="27">
        <v>2520</v>
      </c>
      <c r="I47" s="27">
        <v>0</v>
      </c>
      <c r="J47" s="29">
        <v>840</v>
      </c>
      <c r="K47" s="30">
        <v>0</v>
      </c>
      <c r="L47" s="30">
        <v>0</v>
      </c>
      <c r="M47" s="27">
        <v>3360</v>
      </c>
    </row>
    <row r="48" spans="1:13" s="21" customFormat="1" ht="12.75" customHeight="1">
      <c r="A48" s="31">
        <f t="shared" si="0"/>
        <v>44</v>
      </c>
      <c r="B48" s="81" t="s">
        <v>43</v>
      </c>
      <c r="C48" s="84">
        <v>42</v>
      </c>
      <c r="D48" s="23">
        <v>3000</v>
      </c>
      <c r="E48" s="24">
        <v>0.7666666666666667</v>
      </c>
      <c r="F48" s="23">
        <v>54.76190476190476</v>
      </c>
      <c r="G48" s="23">
        <v>0</v>
      </c>
      <c r="H48" s="23">
        <v>2300</v>
      </c>
      <c r="I48" s="23">
        <v>0</v>
      </c>
      <c r="J48" s="25">
        <v>180</v>
      </c>
      <c r="K48" s="26">
        <v>0</v>
      </c>
      <c r="L48" s="26">
        <v>0</v>
      </c>
      <c r="M48" s="23">
        <v>2480</v>
      </c>
    </row>
    <row r="49" spans="1:13" s="21" customFormat="1" ht="12.75" customHeight="1">
      <c r="A49" s="32">
        <f t="shared" si="0"/>
        <v>45</v>
      </c>
      <c r="B49" s="82" t="s">
        <v>57</v>
      </c>
      <c r="C49" s="83">
        <v>25</v>
      </c>
      <c r="D49" s="27">
        <v>2500</v>
      </c>
      <c r="E49" s="28">
        <v>0.9</v>
      </c>
      <c r="F49" s="27">
        <v>90</v>
      </c>
      <c r="G49" s="27">
        <v>0</v>
      </c>
      <c r="H49" s="27">
        <v>2250</v>
      </c>
      <c r="I49" s="27">
        <v>0</v>
      </c>
      <c r="J49" s="29">
        <v>111.12</v>
      </c>
      <c r="K49" s="30">
        <v>0</v>
      </c>
      <c r="L49" s="30">
        <v>0</v>
      </c>
      <c r="M49" s="27">
        <v>2361.12</v>
      </c>
    </row>
    <row r="50" spans="1:13" s="21" customFormat="1" ht="12.75" customHeight="1">
      <c r="A50" s="31">
        <f t="shared" si="0"/>
        <v>46</v>
      </c>
      <c r="B50" s="81" t="s">
        <v>29</v>
      </c>
      <c r="C50" s="84">
        <v>16</v>
      </c>
      <c r="D50" s="23">
        <v>0</v>
      </c>
      <c r="E50" s="24">
        <v>0</v>
      </c>
      <c r="F50" s="23">
        <v>136.36</v>
      </c>
      <c r="G50" s="23">
        <v>2181.76</v>
      </c>
      <c r="H50" s="23">
        <v>2181.76</v>
      </c>
      <c r="I50" s="23">
        <v>0</v>
      </c>
      <c r="J50" s="25">
        <v>74.08</v>
      </c>
      <c r="K50" s="26">
        <v>0</v>
      </c>
      <c r="L50" s="26">
        <v>0</v>
      </c>
      <c r="M50" s="23">
        <v>2255.84</v>
      </c>
    </row>
    <row r="51" spans="1:13" s="21" customFormat="1" ht="12.75" customHeight="1">
      <c r="A51" s="32">
        <f t="shared" si="0"/>
        <v>47</v>
      </c>
      <c r="B51" s="82" t="s">
        <v>39</v>
      </c>
      <c r="C51" s="83">
        <v>31</v>
      </c>
      <c r="D51" s="27">
        <v>4000</v>
      </c>
      <c r="E51" s="28">
        <v>0.517595</v>
      </c>
      <c r="F51" s="27">
        <v>66.78645161290324</v>
      </c>
      <c r="G51" s="27">
        <v>0</v>
      </c>
      <c r="H51" s="27">
        <v>2070.38</v>
      </c>
      <c r="I51" s="27">
        <v>0</v>
      </c>
      <c r="J51" s="29">
        <v>111.12</v>
      </c>
      <c r="K51" s="30">
        <v>0</v>
      </c>
      <c r="L51" s="30">
        <v>0</v>
      </c>
      <c r="M51" s="27">
        <v>2181.5</v>
      </c>
    </row>
    <row r="52" spans="1:13" s="21" customFormat="1" ht="12.75" customHeight="1">
      <c r="A52" s="87">
        <f t="shared" si="0"/>
        <v>48</v>
      </c>
      <c r="B52" s="81" t="s">
        <v>48</v>
      </c>
      <c r="C52" s="84">
        <v>22</v>
      </c>
      <c r="D52" s="23">
        <v>2000</v>
      </c>
      <c r="E52" s="24">
        <v>1.0184900000000001</v>
      </c>
      <c r="F52" s="23">
        <v>92.59</v>
      </c>
      <c r="G52" s="23">
        <v>0</v>
      </c>
      <c r="H52" s="23">
        <v>2036.98</v>
      </c>
      <c r="I52" s="23">
        <v>0</v>
      </c>
      <c r="J52" s="25">
        <v>0</v>
      </c>
      <c r="K52" s="26">
        <v>0</v>
      </c>
      <c r="L52" s="26">
        <v>0</v>
      </c>
      <c r="M52" s="23">
        <v>2036.98</v>
      </c>
    </row>
    <row r="53" spans="1:13" s="21" customFormat="1" ht="12.75" customHeight="1">
      <c r="A53" s="88">
        <f t="shared" si="0"/>
        <v>49</v>
      </c>
      <c r="B53" s="82" t="s">
        <v>68</v>
      </c>
      <c r="C53" s="83">
        <v>12</v>
      </c>
      <c r="D53" s="27">
        <v>0</v>
      </c>
      <c r="E53" s="28">
        <v>0</v>
      </c>
      <c r="F53" s="27">
        <v>166.66666666666666</v>
      </c>
      <c r="G53" s="27">
        <v>0</v>
      </c>
      <c r="H53" s="27">
        <v>2000</v>
      </c>
      <c r="I53" s="27">
        <v>0</v>
      </c>
      <c r="J53" s="29">
        <v>555.56</v>
      </c>
      <c r="K53" s="30">
        <v>0</v>
      </c>
      <c r="L53" s="30">
        <v>0</v>
      </c>
      <c r="M53" s="27">
        <v>2555.56</v>
      </c>
    </row>
    <row r="54" spans="1:13" s="21" customFormat="1" ht="12.75" customHeight="1">
      <c r="A54" s="87">
        <f t="shared" si="0"/>
        <v>50</v>
      </c>
      <c r="B54" s="81" t="s">
        <v>34</v>
      </c>
      <c r="C54" s="84">
        <v>41</v>
      </c>
      <c r="D54" s="23">
        <v>0</v>
      </c>
      <c r="E54" s="24">
        <v>0</v>
      </c>
      <c r="F54" s="23">
        <v>47.45048780487805</v>
      </c>
      <c r="G54" s="23">
        <v>0</v>
      </c>
      <c r="H54" s="23">
        <v>1945.47</v>
      </c>
      <c r="I54" s="23">
        <v>0</v>
      </c>
      <c r="J54" s="25">
        <v>0</v>
      </c>
      <c r="K54" s="26">
        <v>0</v>
      </c>
      <c r="L54" s="26">
        <v>1000</v>
      </c>
      <c r="M54" s="23">
        <v>2945.47</v>
      </c>
    </row>
    <row r="55" spans="1:13" s="21" customFormat="1" ht="12.75" customHeight="1">
      <c r="A55" s="88">
        <f t="shared" si="0"/>
        <v>51</v>
      </c>
      <c r="B55" s="82" t="s">
        <v>15</v>
      </c>
      <c r="C55" s="83">
        <v>33</v>
      </c>
      <c r="D55" s="27">
        <v>3300</v>
      </c>
      <c r="E55" s="28">
        <v>0.5791242424242424</v>
      </c>
      <c r="F55" s="27">
        <v>57.91242424242424</v>
      </c>
      <c r="G55" s="27">
        <v>0</v>
      </c>
      <c r="H55" s="27">
        <v>1911.11</v>
      </c>
      <c r="I55" s="27">
        <v>0</v>
      </c>
      <c r="J55" s="29">
        <v>0</v>
      </c>
      <c r="K55" s="30">
        <v>0</v>
      </c>
      <c r="L55" s="30">
        <v>0</v>
      </c>
      <c r="M55" s="27">
        <v>1911.11</v>
      </c>
    </row>
    <row r="56" spans="1:13" s="21" customFormat="1" ht="12.75" customHeight="1">
      <c r="A56" s="87">
        <f t="shared" si="0"/>
        <v>52</v>
      </c>
      <c r="B56" s="81" t="s">
        <v>72</v>
      </c>
      <c r="C56" s="84">
        <v>24</v>
      </c>
      <c r="D56" s="23">
        <v>0</v>
      </c>
      <c r="E56" s="24">
        <v>0</v>
      </c>
      <c r="F56" s="23">
        <v>79.16666666666667</v>
      </c>
      <c r="G56" s="23">
        <v>0</v>
      </c>
      <c r="H56" s="23">
        <v>1900</v>
      </c>
      <c r="I56" s="23">
        <v>0</v>
      </c>
      <c r="J56" s="25">
        <v>0</v>
      </c>
      <c r="K56" s="26">
        <v>0</v>
      </c>
      <c r="L56" s="26">
        <v>0</v>
      </c>
      <c r="M56" s="23">
        <v>1900</v>
      </c>
    </row>
    <row r="57" spans="1:13" s="21" customFormat="1" ht="12.75" customHeight="1">
      <c r="A57" s="88">
        <f t="shared" si="0"/>
        <v>53</v>
      </c>
      <c r="B57" s="82" t="s">
        <v>5</v>
      </c>
      <c r="C57" s="83">
        <v>29</v>
      </c>
      <c r="D57" s="27">
        <v>0</v>
      </c>
      <c r="E57" s="28">
        <v>0</v>
      </c>
      <c r="F57" s="27">
        <v>65.03896551724138</v>
      </c>
      <c r="G57" s="27">
        <v>0</v>
      </c>
      <c r="H57" s="27">
        <v>1886.13</v>
      </c>
      <c r="I57" s="27">
        <v>0</v>
      </c>
      <c r="J57" s="29">
        <v>590.75</v>
      </c>
      <c r="K57" s="30">
        <v>0</v>
      </c>
      <c r="L57" s="30">
        <v>13.89</v>
      </c>
      <c r="M57" s="27">
        <v>2490.77</v>
      </c>
    </row>
    <row r="58" spans="1:13" s="21" customFormat="1" ht="12.75" customHeight="1">
      <c r="A58" s="87">
        <f t="shared" si="0"/>
        <v>54</v>
      </c>
      <c r="B58" s="81" t="s">
        <v>37</v>
      </c>
      <c r="C58" s="84">
        <v>14</v>
      </c>
      <c r="D58" s="23">
        <v>0</v>
      </c>
      <c r="E58" s="24">
        <v>0</v>
      </c>
      <c r="F58" s="23">
        <v>132.2757142857143</v>
      </c>
      <c r="G58" s="23">
        <v>0</v>
      </c>
      <c r="H58" s="23">
        <v>1851.86</v>
      </c>
      <c r="I58" s="23">
        <v>0</v>
      </c>
      <c r="J58" s="25">
        <v>0</v>
      </c>
      <c r="K58" s="26">
        <v>0</v>
      </c>
      <c r="L58" s="26">
        <v>0</v>
      </c>
      <c r="M58" s="23">
        <v>1851.86</v>
      </c>
    </row>
    <row r="59" spans="1:13" s="21" customFormat="1" ht="12.75" customHeight="1">
      <c r="A59" s="88">
        <f t="shared" si="0"/>
        <v>55</v>
      </c>
      <c r="B59" s="82" t="s">
        <v>20</v>
      </c>
      <c r="C59" s="83">
        <v>18</v>
      </c>
      <c r="D59" s="27">
        <v>0</v>
      </c>
      <c r="E59" s="28">
        <v>0</v>
      </c>
      <c r="F59" s="27">
        <v>94.44444444444444</v>
      </c>
      <c r="G59" s="27">
        <v>0</v>
      </c>
      <c r="H59" s="27">
        <v>1700</v>
      </c>
      <c r="I59" s="27">
        <v>0</v>
      </c>
      <c r="J59" s="29">
        <v>198.25</v>
      </c>
      <c r="K59" s="30">
        <v>0</v>
      </c>
      <c r="L59" s="30">
        <v>0</v>
      </c>
      <c r="M59" s="27">
        <v>1898.25</v>
      </c>
    </row>
    <row r="60" spans="1:13" s="21" customFormat="1" ht="12.75" customHeight="1">
      <c r="A60" s="87">
        <f t="shared" si="0"/>
        <v>56</v>
      </c>
      <c r="B60" s="81" t="s">
        <v>21</v>
      </c>
      <c r="C60" s="84">
        <v>14</v>
      </c>
      <c r="D60" s="23">
        <v>0</v>
      </c>
      <c r="E60" s="24">
        <v>0</v>
      </c>
      <c r="F60" s="23">
        <v>120.37</v>
      </c>
      <c r="G60" s="23">
        <v>0</v>
      </c>
      <c r="H60" s="23">
        <v>1685.18</v>
      </c>
      <c r="I60" s="23">
        <v>0</v>
      </c>
      <c r="J60" s="25">
        <v>0</v>
      </c>
      <c r="K60" s="26">
        <v>0</v>
      </c>
      <c r="L60" s="26">
        <v>0</v>
      </c>
      <c r="M60" s="23">
        <v>1685.18</v>
      </c>
    </row>
    <row r="61" spans="1:13" s="21" customFormat="1" ht="12.75" customHeight="1">
      <c r="A61" s="88">
        <f t="shared" si="0"/>
        <v>57</v>
      </c>
      <c r="B61" s="82" t="s">
        <v>74</v>
      </c>
      <c r="C61" s="83">
        <v>16</v>
      </c>
      <c r="D61" s="27">
        <v>0</v>
      </c>
      <c r="E61" s="28">
        <v>0</v>
      </c>
      <c r="F61" s="27">
        <v>104.009375</v>
      </c>
      <c r="G61" s="27">
        <v>136.36</v>
      </c>
      <c r="H61" s="27">
        <v>1664.15</v>
      </c>
      <c r="I61" s="27">
        <v>0</v>
      </c>
      <c r="J61" s="29">
        <v>0</v>
      </c>
      <c r="K61" s="30">
        <v>0</v>
      </c>
      <c r="L61" s="30">
        <v>0</v>
      </c>
      <c r="M61" s="27">
        <v>1664.15</v>
      </c>
    </row>
    <row r="62" spans="1:13" s="21" customFormat="1" ht="12.75" customHeight="1">
      <c r="A62" s="87">
        <f t="shared" si="0"/>
        <v>58</v>
      </c>
      <c r="B62" s="81" t="s">
        <v>41</v>
      </c>
      <c r="C62" s="84">
        <v>15</v>
      </c>
      <c r="D62" s="23">
        <v>1339.2</v>
      </c>
      <c r="E62" s="24">
        <v>1.2327807646356033</v>
      </c>
      <c r="F62" s="23">
        <v>110.06266666666667</v>
      </c>
      <c r="G62" s="23">
        <v>0</v>
      </c>
      <c r="H62" s="23">
        <v>1650.94</v>
      </c>
      <c r="I62" s="23">
        <v>0</v>
      </c>
      <c r="J62" s="25">
        <v>490.57</v>
      </c>
      <c r="K62" s="26">
        <v>0</v>
      </c>
      <c r="L62" s="26">
        <v>0</v>
      </c>
      <c r="M62" s="23">
        <v>2141.51</v>
      </c>
    </row>
    <row r="63" spans="1:13" s="21" customFormat="1" ht="12.75" customHeight="1">
      <c r="A63" s="88">
        <f t="shared" si="0"/>
        <v>59</v>
      </c>
      <c r="B63" s="82" t="s">
        <v>70</v>
      </c>
      <c r="C63" s="83">
        <v>16</v>
      </c>
      <c r="D63" s="27">
        <v>0</v>
      </c>
      <c r="E63" s="28">
        <v>0</v>
      </c>
      <c r="F63" s="27">
        <v>100</v>
      </c>
      <c r="G63" s="27">
        <v>1600</v>
      </c>
      <c r="H63" s="27">
        <v>1600</v>
      </c>
      <c r="I63" s="27">
        <v>300</v>
      </c>
      <c r="J63" s="29">
        <v>374.08</v>
      </c>
      <c r="K63" s="30">
        <v>0</v>
      </c>
      <c r="L63" s="30">
        <v>0</v>
      </c>
      <c r="M63" s="27">
        <v>1974.08</v>
      </c>
    </row>
    <row r="64" spans="1:13" s="21" customFormat="1" ht="12.75" customHeight="1">
      <c r="A64" s="87">
        <f t="shared" si="0"/>
        <v>60</v>
      </c>
      <c r="B64" s="81" t="s">
        <v>12</v>
      </c>
      <c r="C64" s="84">
        <v>29</v>
      </c>
      <c r="D64" s="23">
        <v>0</v>
      </c>
      <c r="E64" s="24">
        <v>0</v>
      </c>
      <c r="F64" s="23">
        <v>46.23379310344828</v>
      </c>
      <c r="G64" s="23">
        <v>0</v>
      </c>
      <c r="H64" s="23">
        <v>1340.78</v>
      </c>
      <c r="I64" s="23">
        <v>272.73</v>
      </c>
      <c r="J64" s="25">
        <v>555.75</v>
      </c>
      <c r="K64" s="26">
        <v>0</v>
      </c>
      <c r="L64" s="26">
        <v>0</v>
      </c>
      <c r="M64" s="23">
        <v>1896.53</v>
      </c>
    </row>
    <row r="65" spans="1:13" s="21" customFormat="1" ht="12.75" customHeight="1">
      <c r="A65" s="88">
        <f t="shared" si="0"/>
        <v>61</v>
      </c>
      <c r="B65" s="82" t="s">
        <v>59</v>
      </c>
      <c r="C65" s="83">
        <v>29</v>
      </c>
      <c r="D65" s="27">
        <v>0</v>
      </c>
      <c r="E65" s="28">
        <v>0</v>
      </c>
      <c r="F65" s="27">
        <v>44.48275862068966</v>
      </c>
      <c r="G65" s="27">
        <v>0</v>
      </c>
      <c r="H65" s="27">
        <v>1290</v>
      </c>
      <c r="I65" s="27">
        <v>0</v>
      </c>
      <c r="J65" s="29">
        <v>0</v>
      </c>
      <c r="K65" s="30">
        <v>0</v>
      </c>
      <c r="L65" s="30">
        <v>0</v>
      </c>
      <c r="M65" s="27">
        <v>1290</v>
      </c>
    </row>
    <row r="66" spans="1:13" s="21" customFormat="1" ht="12.75" customHeight="1">
      <c r="A66" s="87">
        <f t="shared" si="0"/>
        <v>62</v>
      </c>
      <c r="B66" s="81" t="s">
        <v>69</v>
      </c>
      <c r="C66" s="84">
        <v>24</v>
      </c>
      <c r="D66" s="23">
        <v>0</v>
      </c>
      <c r="E66" s="24">
        <v>0</v>
      </c>
      <c r="F66" s="23">
        <v>51.666666666666664</v>
      </c>
      <c r="G66" s="23">
        <v>0</v>
      </c>
      <c r="H66" s="23">
        <v>1240</v>
      </c>
      <c r="I66" s="23">
        <v>0</v>
      </c>
      <c r="J66" s="25">
        <v>185.2</v>
      </c>
      <c r="K66" s="26">
        <v>0</v>
      </c>
      <c r="L66" s="26">
        <v>0</v>
      </c>
      <c r="M66" s="23">
        <v>1425.2</v>
      </c>
    </row>
    <row r="67" spans="1:13" s="21" customFormat="1" ht="12.75" customHeight="1">
      <c r="A67" s="88">
        <f t="shared" si="0"/>
        <v>63</v>
      </c>
      <c r="B67" s="82" t="s">
        <v>80</v>
      </c>
      <c r="C67" s="83">
        <v>23</v>
      </c>
      <c r="D67" s="27">
        <v>0</v>
      </c>
      <c r="E67" s="28">
        <v>0</v>
      </c>
      <c r="F67" s="27">
        <v>46.3</v>
      </c>
      <c r="G67" s="27">
        <v>0</v>
      </c>
      <c r="H67" s="27">
        <v>1064.9</v>
      </c>
      <c r="I67" s="27">
        <v>0</v>
      </c>
      <c r="J67" s="29">
        <v>198.69</v>
      </c>
      <c r="K67" s="30">
        <v>0</v>
      </c>
      <c r="L67" s="30">
        <v>0</v>
      </c>
      <c r="M67" s="27">
        <v>1263.5900000000001</v>
      </c>
    </row>
    <row r="68" spans="1:13" s="21" customFormat="1" ht="12.75" customHeight="1">
      <c r="A68" s="87">
        <f t="shared" si="0"/>
        <v>64</v>
      </c>
      <c r="B68" s="81" t="s">
        <v>63</v>
      </c>
      <c r="C68" s="84">
        <v>37</v>
      </c>
      <c r="D68" s="23">
        <v>850</v>
      </c>
      <c r="E68" s="24">
        <v>1.2142</v>
      </c>
      <c r="F68" s="23">
        <v>27.893783783783782</v>
      </c>
      <c r="G68" s="23">
        <v>518.18</v>
      </c>
      <c r="H68" s="23">
        <v>1032.07</v>
      </c>
      <c r="I68" s="23">
        <v>0</v>
      </c>
      <c r="J68" s="25">
        <v>59.8</v>
      </c>
      <c r="K68" s="26">
        <v>0</v>
      </c>
      <c r="L68" s="26">
        <v>0</v>
      </c>
      <c r="M68" s="23">
        <v>1091.87</v>
      </c>
    </row>
    <row r="69" spans="1:13" s="21" customFormat="1" ht="12.75" customHeight="1">
      <c r="A69" s="88">
        <f t="shared" si="0"/>
        <v>65</v>
      </c>
      <c r="B69" s="82" t="s">
        <v>31</v>
      </c>
      <c r="C69" s="83">
        <v>34</v>
      </c>
      <c r="D69" s="27">
        <v>0</v>
      </c>
      <c r="E69" s="28">
        <v>0</v>
      </c>
      <c r="F69" s="27">
        <v>29.956470588235295</v>
      </c>
      <c r="G69" s="27">
        <v>0</v>
      </c>
      <c r="H69" s="27">
        <v>1018.52</v>
      </c>
      <c r="I69" s="27">
        <v>0</v>
      </c>
      <c r="J69" s="29">
        <v>0</v>
      </c>
      <c r="K69" s="30">
        <v>0</v>
      </c>
      <c r="L69" s="30">
        <v>0</v>
      </c>
      <c r="M69" s="27">
        <v>1018.52</v>
      </c>
    </row>
    <row r="70" spans="1:13" s="21" customFormat="1" ht="12.75" customHeight="1">
      <c r="A70" s="87">
        <f aca="true" t="shared" si="1" ref="A70:A86">A69+1</f>
        <v>66</v>
      </c>
      <c r="B70" s="81" t="s">
        <v>16</v>
      </c>
      <c r="C70" s="84">
        <v>30</v>
      </c>
      <c r="D70" s="23">
        <v>3500</v>
      </c>
      <c r="E70" s="24">
        <v>0.2857142857142857</v>
      </c>
      <c r="F70" s="23">
        <v>33.333333333333336</v>
      </c>
      <c r="G70" s="23">
        <v>0</v>
      </c>
      <c r="H70" s="23">
        <v>1000</v>
      </c>
      <c r="I70" s="23">
        <v>0</v>
      </c>
      <c r="J70" s="25">
        <v>861.11</v>
      </c>
      <c r="K70" s="26">
        <v>0</v>
      </c>
      <c r="L70" s="26">
        <v>0</v>
      </c>
      <c r="M70" s="23">
        <v>1861.11</v>
      </c>
    </row>
    <row r="71" spans="1:13" s="21" customFormat="1" ht="12.75" customHeight="1">
      <c r="A71" s="88">
        <f t="shared" si="1"/>
        <v>67</v>
      </c>
      <c r="B71" s="82" t="s">
        <v>23</v>
      </c>
      <c r="C71" s="83">
        <v>52</v>
      </c>
      <c r="D71" s="27">
        <v>0</v>
      </c>
      <c r="E71" s="28">
        <v>0</v>
      </c>
      <c r="F71" s="27">
        <v>19.23076923076923</v>
      </c>
      <c r="G71" s="27">
        <v>0</v>
      </c>
      <c r="H71" s="27">
        <v>1000</v>
      </c>
      <c r="I71" s="27">
        <v>0</v>
      </c>
      <c r="J71" s="29">
        <v>2037.04</v>
      </c>
      <c r="K71" s="30">
        <v>0</v>
      </c>
      <c r="L71" s="30">
        <v>0</v>
      </c>
      <c r="M71" s="27">
        <v>3037.04</v>
      </c>
    </row>
    <row r="72" spans="1:13" s="21" customFormat="1" ht="12.75" customHeight="1">
      <c r="A72" s="87">
        <f t="shared" si="1"/>
        <v>68</v>
      </c>
      <c r="B72" s="81" t="s">
        <v>24</v>
      </c>
      <c r="C72" s="84">
        <v>47</v>
      </c>
      <c r="D72" s="23">
        <v>0</v>
      </c>
      <c r="E72" s="24">
        <v>0</v>
      </c>
      <c r="F72" s="23">
        <v>20.638297872340427</v>
      </c>
      <c r="G72" s="23">
        <v>0</v>
      </c>
      <c r="H72" s="23">
        <v>970</v>
      </c>
      <c r="I72" s="23">
        <v>0</v>
      </c>
      <c r="J72" s="25">
        <v>0</v>
      </c>
      <c r="K72" s="26">
        <v>0</v>
      </c>
      <c r="L72" s="26">
        <v>50000</v>
      </c>
      <c r="M72" s="23">
        <v>50970</v>
      </c>
    </row>
    <row r="73" spans="1:13" s="21" customFormat="1" ht="12.75" customHeight="1">
      <c r="A73" s="88">
        <f t="shared" si="1"/>
        <v>69</v>
      </c>
      <c r="B73" s="82" t="s">
        <v>76</v>
      </c>
      <c r="C73" s="83">
        <v>42</v>
      </c>
      <c r="D73" s="27">
        <v>4200</v>
      </c>
      <c r="E73" s="28">
        <v>0.2204595238095238</v>
      </c>
      <c r="F73" s="27">
        <v>22.04595238095238</v>
      </c>
      <c r="G73" s="27">
        <v>0</v>
      </c>
      <c r="H73" s="27">
        <v>925.93</v>
      </c>
      <c r="I73" s="27">
        <v>0</v>
      </c>
      <c r="J73" s="29">
        <v>601.87</v>
      </c>
      <c r="K73" s="30">
        <v>0</v>
      </c>
      <c r="L73" s="30">
        <v>0</v>
      </c>
      <c r="M73" s="27">
        <v>1527.8</v>
      </c>
    </row>
    <row r="74" spans="1:13" s="21" customFormat="1" ht="12.75" customHeight="1">
      <c r="A74" s="87">
        <f t="shared" si="1"/>
        <v>70</v>
      </c>
      <c r="B74" s="81" t="s">
        <v>61</v>
      </c>
      <c r="C74" s="84">
        <v>10</v>
      </c>
      <c r="D74" s="23">
        <v>925.9</v>
      </c>
      <c r="E74" s="24">
        <v>0.9500054001512043</v>
      </c>
      <c r="F74" s="23">
        <v>87.961</v>
      </c>
      <c r="G74" s="23">
        <v>0</v>
      </c>
      <c r="H74" s="23">
        <v>879.61</v>
      </c>
      <c r="I74" s="23">
        <v>0</v>
      </c>
      <c r="J74" s="25">
        <v>0</v>
      </c>
      <c r="K74" s="26">
        <v>0</v>
      </c>
      <c r="L74" s="26">
        <v>0</v>
      </c>
      <c r="M74" s="23">
        <v>879.61</v>
      </c>
    </row>
    <row r="75" spans="1:13" s="21" customFormat="1" ht="12.75" customHeight="1">
      <c r="A75" s="88">
        <f t="shared" si="1"/>
        <v>71</v>
      </c>
      <c r="B75" s="82" t="s">
        <v>65</v>
      </c>
      <c r="C75" s="83">
        <v>48</v>
      </c>
      <c r="D75" s="27">
        <v>0</v>
      </c>
      <c r="E75" s="28">
        <v>0</v>
      </c>
      <c r="F75" s="27">
        <v>12.5</v>
      </c>
      <c r="G75" s="27">
        <v>0</v>
      </c>
      <c r="H75" s="27">
        <v>600</v>
      </c>
      <c r="I75" s="27">
        <v>100</v>
      </c>
      <c r="J75" s="29">
        <v>600</v>
      </c>
      <c r="K75" s="30">
        <v>0</v>
      </c>
      <c r="L75" s="30">
        <v>0</v>
      </c>
      <c r="M75" s="27">
        <v>1200</v>
      </c>
    </row>
    <row r="76" spans="1:13" s="21" customFormat="1" ht="12.75" customHeight="1">
      <c r="A76" s="87">
        <f t="shared" si="1"/>
        <v>72</v>
      </c>
      <c r="B76" s="81" t="s">
        <v>49</v>
      </c>
      <c r="C76" s="84">
        <v>14</v>
      </c>
      <c r="D76" s="23">
        <v>0</v>
      </c>
      <c r="E76" s="24">
        <v>0</v>
      </c>
      <c r="F76" s="23">
        <v>36.375</v>
      </c>
      <c r="G76" s="23">
        <v>0</v>
      </c>
      <c r="H76" s="23">
        <v>509.25</v>
      </c>
      <c r="I76" s="23">
        <v>0</v>
      </c>
      <c r="J76" s="25">
        <v>324.07</v>
      </c>
      <c r="K76" s="26">
        <v>0</v>
      </c>
      <c r="L76" s="26">
        <v>0</v>
      </c>
      <c r="M76" s="23">
        <v>833.32</v>
      </c>
    </row>
    <row r="77" spans="1:13" s="21" customFormat="1" ht="12.75" customHeight="1">
      <c r="A77" s="88">
        <f t="shared" si="1"/>
        <v>73</v>
      </c>
      <c r="B77" s="82" t="s">
        <v>1</v>
      </c>
      <c r="C77" s="83">
        <v>31</v>
      </c>
      <c r="D77" s="27">
        <v>0</v>
      </c>
      <c r="E77" s="28">
        <v>0</v>
      </c>
      <c r="F77" s="27">
        <v>14.935483870967742</v>
      </c>
      <c r="G77" s="27">
        <v>0</v>
      </c>
      <c r="H77" s="27">
        <v>463</v>
      </c>
      <c r="I77" s="27">
        <v>0</v>
      </c>
      <c r="J77" s="29">
        <v>0</v>
      </c>
      <c r="K77" s="30">
        <v>0</v>
      </c>
      <c r="L77" s="30">
        <v>0</v>
      </c>
      <c r="M77" s="27">
        <v>463</v>
      </c>
    </row>
    <row r="78" spans="1:13" s="21" customFormat="1" ht="12.75" customHeight="1">
      <c r="A78" s="87">
        <f t="shared" si="1"/>
        <v>74</v>
      </c>
      <c r="B78" s="81" t="s">
        <v>4</v>
      </c>
      <c r="C78" s="84">
        <v>30</v>
      </c>
      <c r="D78" s="23">
        <v>0</v>
      </c>
      <c r="E78" s="24">
        <v>0</v>
      </c>
      <c r="F78" s="23">
        <v>9.434</v>
      </c>
      <c r="G78" s="23">
        <v>0</v>
      </c>
      <c r="H78" s="23">
        <v>283.02</v>
      </c>
      <c r="I78" s="23">
        <v>0</v>
      </c>
      <c r="J78" s="25">
        <v>283.02</v>
      </c>
      <c r="K78" s="26">
        <v>0</v>
      </c>
      <c r="L78" s="26">
        <v>0</v>
      </c>
      <c r="M78" s="23">
        <v>566.04</v>
      </c>
    </row>
    <row r="79" spans="1:13" s="21" customFormat="1" ht="12.75" customHeight="1">
      <c r="A79" s="88">
        <f t="shared" si="1"/>
        <v>75</v>
      </c>
      <c r="B79" s="82" t="s">
        <v>60</v>
      </c>
      <c r="C79" s="83">
        <v>5</v>
      </c>
      <c r="D79" s="27">
        <v>0</v>
      </c>
      <c r="E79" s="28">
        <v>0</v>
      </c>
      <c r="F79" s="27">
        <v>55.556</v>
      </c>
      <c r="G79" s="27">
        <v>0</v>
      </c>
      <c r="H79" s="27">
        <v>277.78</v>
      </c>
      <c r="I79" s="27">
        <v>0</v>
      </c>
      <c r="J79" s="29">
        <v>0</v>
      </c>
      <c r="K79" s="30">
        <v>0</v>
      </c>
      <c r="L79" s="30">
        <v>0</v>
      </c>
      <c r="M79" s="27">
        <v>277.78</v>
      </c>
    </row>
    <row r="80" spans="1:13" s="21" customFormat="1" ht="12.75" customHeight="1">
      <c r="A80" s="87">
        <f t="shared" si="1"/>
        <v>76</v>
      </c>
      <c r="B80" s="81" t="s">
        <v>2</v>
      </c>
      <c r="C80" s="84">
        <v>43</v>
      </c>
      <c r="D80" s="23">
        <v>0</v>
      </c>
      <c r="E80" s="24">
        <v>0</v>
      </c>
      <c r="F80" s="23">
        <v>0</v>
      </c>
      <c r="G80" s="23">
        <v>0</v>
      </c>
      <c r="H80" s="23">
        <v>0</v>
      </c>
      <c r="I80" s="23">
        <v>0</v>
      </c>
      <c r="J80" s="25">
        <v>0</v>
      </c>
      <c r="K80" s="26">
        <v>0</v>
      </c>
      <c r="L80" s="26">
        <v>0</v>
      </c>
      <c r="M80" s="23">
        <v>0</v>
      </c>
    </row>
    <row r="81" spans="1:13" s="21" customFormat="1" ht="12.75" customHeight="1">
      <c r="A81" s="88">
        <f t="shared" si="1"/>
        <v>77</v>
      </c>
      <c r="B81" s="82" t="s">
        <v>13</v>
      </c>
      <c r="C81" s="83">
        <v>5</v>
      </c>
      <c r="D81" s="27">
        <v>0</v>
      </c>
      <c r="E81" s="28">
        <v>0</v>
      </c>
      <c r="F81" s="27">
        <v>0</v>
      </c>
      <c r="G81" s="27">
        <v>0</v>
      </c>
      <c r="H81" s="27">
        <v>0</v>
      </c>
      <c r="I81" s="27">
        <v>0</v>
      </c>
      <c r="J81" s="29">
        <v>0</v>
      </c>
      <c r="K81" s="30">
        <v>0</v>
      </c>
      <c r="L81" s="30">
        <v>0</v>
      </c>
      <c r="M81" s="27">
        <v>0</v>
      </c>
    </row>
    <row r="82" spans="1:13" s="21" customFormat="1" ht="12.75" customHeight="1">
      <c r="A82" s="87">
        <f t="shared" si="1"/>
        <v>78</v>
      </c>
      <c r="B82" s="81" t="s">
        <v>18</v>
      </c>
      <c r="C82" s="84">
        <v>11</v>
      </c>
      <c r="D82" s="23">
        <v>0</v>
      </c>
      <c r="E82" s="24">
        <v>0</v>
      </c>
      <c r="F82" s="23">
        <v>0</v>
      </c>
      <c r="G82" s="23">
        <v>0</v>
      </c>
      <c r="H82" s="23">
        <v>0</v>
      </c>
      <c r="I82" s="23">
        <v>0</v>
      </c>
      <c r="J82" s="25">
        <v>277.77</v>
      </c>
      <c r="K82" s="26">
        <v>0</v>
      </c>
      <c r="L82" s="26">
        <v>0</v>
      </c>
      <c r="M82" s="23">
        <v>277.77</v>
      </c>
    </row>
    <row r="83" spans="1:13" s="21" customFormat="1" ht="12.75" customHeight="1">
      <c r="A83" s="88">
        <f t="shared" si="1"/>
        <v>79</v>
      </c>
      <c r="B83" s="82" t="s">
        <v>50</v>
      </c>
      <c r="C83" s="83">
        <v>21</v>
      </c>
      <c r="D83" s="27">
        <v>0</v>
      </c>
      <c r="E83" s="28">
        <v>0</v>
      </c>
      <c r="F83" s="27">
        <v>0</v>
      </c>
      <c r="G83" s="27">
        <v>0</v>
      </c>
      <c r="H83" s="27">
        <v>0</v>
      </c>
      <c r="I83" s="27">
        <v>0</v>
      </c>
      <c r="J83" s="29">
        <v>0</v>
      </c>
      <c r="K83" s="30">
        <v>0</v>
      </c>
      <c r="L83" s="30">
        <v>0</v>
      </c>
      <c r="M83" s="27">
        <v>0</v>
      </c>
    </row>
    <row r="84" spans="1:13" s="21" customFormat="1" ht="12.75" customHeight="1">
      <c r="A84" s="87">
        <f t="shared" si="1"/>
        <v>80</v>
      </c>
      <c r="B84" s="81" t="s">
        <v>58</v>
      </c>
      <c r="C84" s="84">
        <v>18</v>
      </c>
      <c r="D84" s="23">
        <v>0</v>
      </c>
      <c r="E84" s="24">
        <v>0</v>
      </c>
      <c r="F84" s="23">
        <v>0</v>
      </c>
      <c r="G84" s="23">
        <v>0</v>
      </c>
      <c r="H84" s="23">
        <v>0</v>
      </c>
      <c r="I84" s="23">
        <v>2100</v>
      </c>
      <c r="J84" s="25">
        <v>2600</v>
      </c>
      <c r="K84" s="26">
        <v>0</v>
      </c>
      <c r="L84" s="26">
        <v>0</v>
      </c>
      <c r="M84" s="23">
        <v>2600</v>
      </c>
    </row>
    <row r="85" spans="1:13" s="21" customFormat="1" ht="12.75" customHeight="1">
      <c r="A85" s="88">
        <f t="shared" si="1"/>
        <v>81</v>
      </c>
      <c r="B85" s="82" t="s">
        <v>71</v>
      </c>
      <c r="C85" s="83">
        <v>46</v>
      </c>
      <c r="D85" s="27">
        <v>0</v>
      </c>
      <c r="E85" s="28">
        <v>0</v>
      </c>
      <c r="F85" s="27">
        <v>0</v>
      </c>
      <c r="G85" s="27">
        <v>0</v>
      </c>
      <c r="H85" s="27">
        <v>0</v>
      </c>
      <c r="I85" s="27">
        <v>0</v>
      </c>
      <c r="J85" s="29">
        <v>1260</v>
      </c>
      <c r="K85" s="30">
        <v>0</v>
      </c>
      <c r="L85" s="30">
        <v>0</v>
      </c>
      <c r="M85" s="27">
        <v>1260</v>
      </c>
    </row>
    <row r="86" spans="1:13" s="21" customFormat="1" ht="12.75" customHeight="1">
      <c r="A86" s="87">
        <f t="shared" si="1"/>
        <v>82</v>
      </c>
      <c r="B86" s="81" t="s">
        <v>73</v>
      </c>
      <c r="C86" s="84">
        <v>18</v>
      </c>
      <c r="D86" s="23">
        <v>0</v>
      </c>
      <c r="E86" s="24">
        <v>0</v>
      </c>
      <c r="F86" s="23">
        <v>0</v>
      </c>
      <c r="G86" s="23">
        <v>0</v>
      </c>
      <c r="H86" s="23">
        <v>0</v>
      </c>
      <c r="I86" s="23">
        <v>954.45</v>
      </c>
      <c r="J86" s="25">
        <v>1435.94</v>
      </c>
      <c r="K86" s="26">
        <v>0</v>
      </c>
      <c r="L86" s="26">
        <v>0</v>
      </c>
      <c r="M86" s="23">
        <v>1435.94</v>
      </c>
    </row>
    <row r="87" spans="1:13" s="1" customFormat="1" ht="15" customHeight="1">
      <c r="A87" s="107" t="s">
        <v>129</v>
      </c>
      <c r="B87" s="107"/>
      <c r="C87" s="17">
        <v>2782</v>
      </c>
      <c r="D87" s="18">
        <v>156265.09999999998</v>
      </c>
      <c r="E87" s="19">
        <v>1.8792665156839248</v>
      </c>
      <c r="F87" s="20">
        <v>105.55850826743351</v>
      </c>
      <c r="G87" s="20">
        <v>18561.75</v>
      </c>
      <c r="H87" s="20">
        <v>293663.77</v>
      </c>
      <c r="I87" s="20">
        <v>6697.18</v>
      </c>
      <c r="J87" s="20">
        <v>44918.2</v>
      </c>
      <c r="K87" s="20">
        <v>0</v>
      </c>
      <c r="L87" s="20">
        <v>90245.37</v>
      </c>
      <c r="M87" s="20">
        <v>428827.34</v>
      </c>
    </row>
    <row r="88" spans="1:13" s="1" customFormat="1" ht="12" customHeight="1">
      <c r="A88" s="108"/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</row>
    <row r="89" spans="1:13" s="1" customFormat="1" ht="23.25" customHeight="1">
      <c r="A89" s="95" t="s">
        <v>112</v>
      </c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</row>
    <row r="90" spans="1:13" s="1" customFormat="1" ht="7.5" customHeight="1">
      <c r="A90" s="12"/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</row>
    <row r="91" spans="1:13" s="1" customFormat="1" ht="14.25" customHeight="1">
      <c r="A91" s="11"/>
      <c r="B91" s="102" t="s">
        <v>113</v>
      </c>
      <c r="C91" s="102"/>
      <c r="D91" s="102"/>
      <c r="E91" s="102"/>
      <c r="F91" s="102" t="s">
        <v>114</v>
      </c>
      <c r="G91" s="102"/>
      <c r="H91" s="102"/>
      <c r="I91" s="102"/>
      <c r="J91" s="102" t="s">
        <v>115</v>
      </c>
      <c r="K91" s="102"/>
      <c r="L91" s="102"/>
      <c r="M91" s="102"/>
    </row>
    <row r="92" spans="1:13" s="1" customFormat="1" ht="107.25" customHeight="1">
      <c r="A92" s="11"/>
      <c r="B92" s="92" t="s">
        <v>116</v>
      </c>
      <c r="C92" s="92"/>
      <c r="D92" s="92"/>
      <c r="E92" s="92"/>
      <c r="F92" s="92" t="s">
        <v>117</v>
      </c>
      <c r="G92" s="92"/>
      <c r="H92" s="92"/>
      <c r="I92" s="92"/>
      <c r="J92" s="92" t="s">
        <v>118</v>
      </c>
      <c r="K92" s="92"/>
      <c r="L92" s="92"/>
      <c r="M92" s="92"/>
    </row>
    <row r="93" spans="1:13" s="1" customFormat="1" ht="23.25" customHeight="1">
      <c r="A93" s="93" t="s">
        <v>119</v>
      </c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</row>
    <row r="94" spans="1:13" s="1" customFormat="1" ht="6.75" customHeight="1">
      <c r="A94" s="98"/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</row>
    <row r="95" spans="1:13" s="1" customFormat="1" ht="15.75" customHeight="1">
      <c r="A95" s="99" t="s">
        <v>120</v>
      </c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</row>
    <row r="96" spans="1:13" s="1" customFormat="1" ht="18" customHeight="1">
      <c r="A96" s="11"/>
      <c r="B96" s="13"/>
      <c r="C96" s="100" t="s">
        <v>121</v>
      </c>
      <c r="D96" s="100"/>
      <c r="E96" s="95" t="s">
        <v>130</v>
      </c>
      <c r="F96" s="95"/>
      <c r="G96" s="95"/>
      <c r="H96" s="95"/>
      <c r="I96" s="95"/>
      <c r="J96" s="101">
        <v>278200</v>
      </c>
      <c r="K96" s="101"/>
      <c r="L96" s="101"/>
      <c r="M96" s="11"/>
    </row>
    <row r="97" spans="1:13" s="1" customFormat="1" ht="18" customHeight="1">
      <c r="A97" s="11"/>
      <c r="B97" s="11"/>
      <c r="C97" s="100" t="s">
        <v>121</v>
      </c>
      <c r="D97" s="100"/>
      <c r="E97" s="95" t="s">
        <v>122</v>
      </c>
      <c r="F97" s="95"/>
      <c r="G97" s="95"/>
      <c r="H97" s="95"/>
      <c r="I97" s="95"/>
      <c r="J97" s="101">
        <v>156265.1</v>
      </c>
      <c r="K97" s="101"/>
      <c r="L97" s="101"/>
      <c r="M97" s="11"/>
    </row>
    <row r="98" spans="1:13" s="1" customFormat="1" ht="18" customHeight="1">
      <c r="A98" s="11"/>
      <c r="B98" s="11"/>
      <c r="C98" s="100" t="s">
        <v>121</v>
      </c>
      <c r="D98" s="100"/>
      <c r="E98" s="95" t="s">
        <v>123</v>
      </c>
      <c r="F98" s="95"/>
      <c r="G98" s="95"/>
      <c r="H98" s="95"/>
      <c r="I98" s="95"/>
      <c r="J98" s="104">
        <v>293663.77</v>
      </c>
      <c r="K98" s="104"/>
      <c r="L98" s="104"/>
      <c r="M98" s="11"/>
    </row>
    <row r="99" spans="1:13" s="1" customFormat="1" ht="23.25" customHeight="1">
      <c r="A99" s="11"/>
      <c r="B99" s="11"/>
      <c r="C99" s="105" t="s">
        <v>131</v>
      </c>
      <c r="D99" s="105"/>
      <c r="E99" s="105"/>
      <c r="F99" s="105"/>
      <c r="G99" s="105"/>
      <c r="H99" s="105"/>
      <c r="I99" s="105"/>
      <c r="J99" s="105"/>
      <c r="K99" s="105"/>
      <c r="L99" s="105"/>
      <c r="M99" s="105"/>
    </row>
    <row r="100" spans="1:13" s="1" customFormat="1" ht="18" customHeight="1">
      <c r="A100" s="11"/>
      <c r="B100" s="11"/>
      <c r="C100" s="100" t="s">
        <v>121</v>
      </c>
      <c r="D100" s="100"/>
      <c r="E100" s="95" t="s">
        <v>124</v>
      </c>
      <c r="F100" s="95"/>
      <c r="G100" s="95"/>
      <c r="H100" s="95"/>
      <c r="I100" s="95"/>
      <c r="J100" s="103" t="s">
        <v>132</v>
      </c>
      <c r="K100" s="103"/>
      <c r="L100" s="103"/>
      <c r="M100" s="11"/>
    </row>
    <row r="101" spans="1:13" s="1" customFormat="1" ht="18" customHeight="1">
      <c r="A101" s="11"/>
      <c r="B101" s="11"/>
      <c r="C101" s="100" t="s">
        <v>121</v>
      </c>
      <c r="D101" s="100"/>
      <c r="E101" s="95" t="s">
        <v>125</v>
      </c>
      <c r="F101" s="95"/>
      <c r="G101" s="95"/>
      <c r="H101" s="95"/>
      <c r="I101" s="95"/>
      <c r="J101" s="103" t="s">
        <v>133</v>
      </c>
      <c r="K101" s="103"/>
      <c r="L101" s="103"/>
      <c r="M101" s="11"/>
    </row>
    <row r="102" spans="1:13" s="1" customFormat="1" ht="3.75" customHeight="1">
      <c r="A102" s="98"/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</row>
    <row r="103" spans="1:13" s="1" customFormat="1" ht="13.5" customHeight="1">
      <c r="A103" s="93" t="s">
        <v>126</v>
      </c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</row>
  </sheetData>
  <sheetProtection/>
  <mergeCells count="42">
    <mergeCell ref="C101:D101"/>
    <mergeCell ref="E101:I101"/>
    <mergeCell ref="J101:L101"/>
    <mergeCell ref="A102:M102"/>
    <mergeCell ref="A103:M103"/>
    <mergeCell ref="C98:D98"/>
    <mergeCell ref="E98:I98"/>
    <mergeCell ref="J98:L98"/>
    <mergeCell ref="C99:M99"/>
    <mergeCell ref="C100:D100"/>
    <mergeCell ref="A95:M95"/>
    <mergeCell ref="E100:I100"/>
    <mergeCell ref="J100:L100"/>
    <mergeCell ref="C96:D96"/>
    <mergeCell ref="E96:I96"/>
    <mergeCell ref="J96:L96"/>
    <mergeCell ref="C97:D97"/>
    <mergeCell ref="E97:I97"/>
    <mergeCell ref="J97:L97"/>
    <mergeCell ref="A93:M93"/>
    <mergeCell ref="A88:M88"/>
    <mergeCell ref="A89:M89"/>
    <mergeCell ref="B90:M90"/>
    <mergeCell ref="B91:E91"/>
    <mergeCell ref="A94:M94"/>
    <mergeCell ref="E1:E2"/>
    <mergeCell ref="F1:F2"/>
    <mergeCell ref="K1:L1"/>
    <mergeCell ref="M1:M2"/>
    <mergeCell ref="B92:E92"/>
    <mergeCell ref="F92:I92"/>
    <mergeCell ref="J92:M92"/>
    <mergeCell ref="G1:H1"/>
    <mergeCell ref="I1:J1"/>
    <mergeCell ref="F91:I91"/>
    <mergeCell ref="J91:M91"/>
    <mergeCell ref="A3:M3"/>
    <mergeCell ref="A87:B87"/>
    <mergeCell ref="A1:A2"/>
    <mergeCell ref="B1:B2"/>
    <mergeCell ref="C1:C2"/>
    <mergeCell ref="D1:D2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M103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8.7109375" style="0" customWidth="1"/>
    <col min="2" max="2" width="15.7109375" style="0" customWidth="1"/>
    <col min="3" max="3" width="6.7109375" style="0" customWidth="1"/>
    <col min="4" max="4" width="11.28125" style="0" customWidth="1"/>
    <col min="5" max="6" width="9.7109375" style="0" customWidth="1"/>
    <col min="7" max="8" width="11.28125" style="0" customWidth="1"/>
    <col min="9" max="9" width="9.7109375" style="0" customWidth="1"/>
    <col min="10" max="10" width="10.7109375" style="0" customWidth="1"/>
    <col min="11" max="11" width="9.7109375" style="0" customWidth="1"/>
    <col min="12" max="12" width="10.7109375" style="0" customWidth="1"/>
    <col min="13" max="13" width="11.28125" style="0" customWidth="1"/>
  </cols>
  <sheetData>
    <row r="1" spans="1:13" s="1" customFormat="1" ht="15" customHeight="1">
      <c r="A1" s="89" t="s">
        <v>99</v>
      </c>
      <c r="B1" s="90" t="s">
        <v>100</v>
      </c>
      <c r="C1" s="91" t="s">
        <v>101</v>
      </c>
      <c r="D1" s="89" t="s">
        <v>102</v>
      </c>
      <c r="E1" s="91" t="s">
        <v>103</v>
      </c>
      <c r="F1" s="89" t="s">
        <v>104</v>
      </c>
      <c r="G1" s="94" t="s">
        <v>105</v>
      </c>
      <c r="H1" s="94"/>
      <c r="I1" s="94" t="s">
        <v>106</v>
      </c>
      <c r="J1" s="94"/>
      <c r="K1" s="94" t="s">
        <v>107</v>
      </c>
      <c r="L1" s="94"/>
      <c r="M1" s="96" t="s">
        <v>108</v>
      </c>
    </row>
    <row r="2" spans="1:13" s="1" customFormat="1" ht="20.25" customHeight="1">
      <c r="A2" s="89"/>
      <c r="B2" s="90"/>
      <c r="C2" s="91"/>
      <c r="D2" s="89"/>
      <c r="E2" s="91"/>
      <c r="F2" s="89"/>
      <c r="G2" s="16" t="s">
        <v>109</v>
      </c>
      <c r="H2" s="16" t="s">
        <v>110</v>
      </c>
      <c r="I2" s="16" t="s">
        <v>109</v>
      </c>
      <c r="J2" s="16" t="s">
        <v>110</v>
      </c>
      <c r="K2" s="16" t="s">
        <v>109</v>
      </c>
      <c r="L2" s="16" t="s">
        <v>110</v>
      </c>
      <c r="M2" s="96"/>
    </row>
    <row r="3" spans="1:13" s="1" customFormat="1" ht="18" customHeight="1">
      <c r="A3" s="97" t="s">
        <v>111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4" spans="1:13" s="21" customFormat="1" ht="12.75" customHeight="1">
      <c r="A4" s="31">
        <v>2790</v>
      </c>
      <c r="B4" s="81" t="s">
        <v>0</v>
      </c>
      <c r="C4" s="22">
        <v>0</v>
      </c>
      <c r="D4" s="23">
        <v>0</v>
      </c>
      <c r="E4" s="24">
        <v>0</v>
      </c>
      <c r="F4" s="23">
        <v>0</v>
      </c>
      <c r="G4" s="23">
        <v>0</v>
      </c>
      <c r="H4" s="23">
        <v>0</v>
      </c>
      <c r="I4" s="23">
        <v>0</v>
      </c>
      <c r="J4" s="25">
        <v>92.59</v>
      </c>
      <c r="K4" s="26">
        <v>0</v>
      </c>
      <c r="L4" s="26">
        <v>0</v>
      </c>
      <c r="M4" s="23">
        <v>92.59</v>
      </c>
    </row>
    <row r="5" spans="1:13" s="21" customFormat="1" ht="12.75" customHeight="1">
      <c r="A5" s="32">
        <v>1</v>
      </c>
      <c r="B5" s="82" t="s">
        <v>36</v>
      </c>
      <c r="C5" s="83">
        <v>41</v>
      </c>
      <c r="D5" s="27">
        <v>6000</v>
      </c>
      <c r="E5" s="28">
        <v>2.97798</v>
      </c>
      <c r="F5" s="27">
        <v>435.8019512195122</v>
      </c>
      <c r="G5" s="27">
        <v>0</v>
      </c>
      <c r="H5" s="27">
        <v>17867.88</v>
      </c>
      <c r="I5" s="27">
        <v>0</v>
      </c>
      <c r="J5" s="29">
        <v>3231.5</v>
      </c>
      <c r="K5" s="30">
        <v>0</v>
      </c>
      <c r="L5" s="30">
        <v>0</v>
      </c>
      <c r="M5" s="27">
        <v>21099.38</v>
      </c>
    </row>
    <row r="6" spans="1:13" s="21" customFormat="1" ht="12.75" customHeight="1">
      <c r="A6" s="31">
        <f aca="true" t="shared" si="0" ref="A6:A69">A5+1</f>
        <v>2</v>
      </c>
      <c r="B6" s="81" t="s">
        <v>64</v>
      </c>
      <c r="C6" s="84">
        <v>23</v>
      </c>
      <c r="D6" s="23">
        <v>3300</v>
      </c>
      <c r="E6" s="24">
        <v>2.5606060606060606</v>
      </c>
      <c r="F6" s="23">
        <v>367.39130434782606</v>
      </c>
      <c r="G6" s="23">
        <v>0</v>
      </c>
      <c r="H6" s="23">
        <v>8450</v>
      </c>
      <c r="I6" s="23">
        <v>0</v>
      </c>
      <c r="J6" s="25">
        <v>1786.85</v>
      </c>
      <c r="K6" s="26">
        <v>0</v>
      </c>
      <c r="L6" s="26">
        <v>1000</v>
      </c>
      <c r="M6" s="23">
        <v>11236.85</v>
      </c>
    </row>
    <row r="7" spans="1:13" s="21" customFormat="1" ht="12.75" customHeight="1">
      <c r="A7" s="32">
        <f t="shared" si="0"/>
        <v>3</v>
      </c>
      <c r="B7" s="82" t="s">
        <v>45</v>
      </c>
      <c r="C7" s="83">
        <v>29</v>
      </c>
      <c r="D7" s="27">
        <v>2000</v>
      </c>
      <c r="E7" s="28">
        <v>3.535</v>
      </c>
      <c r="F7" s="27">
        <v>243.79310344827587</v>
      </c>
      <c r="G7" s="27">
        <v>1000</v>
      </c>
      <c r="H7" s="27">
        <v>7070</v>
      </c>
      <c r="I7" s="27">
        <v>0</v>
      </c>
      <c r="J7" s="29">
        <v>0</v>
      </c>
      <c r="K7" s="30">
        <v>0</v>
      </c>
      <c r="L7" s="30">
        <v>0</v>
      </c>
      <c r="M7" s="27">
        <v>7070</v>
      </c>
    </row>
    <row r="8" spans="1:13" s="21" customFormat="1" ht="12.75" customHeight="1">
      <c r="A8" s="31">
        <f t="shared" si="0"/>
        <v>4</v>
      </c>
      <c r="B8" s="81" t="s">
        <v>32</v>
      </c>
      <c r="C8" s="84">
        <v>65</v>
      </c>
      <c r="D8" s="23">
        <v>4000</v>
      </c>
      <c r="E8" s="24">
        <v>3.875</v>
      </c>
      <c r="F8" s="23">
        <v>238.46153846153845</v>
      </c>
      <c r="G8" s="23">
        <v>0</v>
      </c>
      <c r="H8" s="23">
        <v>15500</v>
      </c>
      <c r="I8" s="23">
        <v>0</v>
      </c>
      <c r="J8" s="25">
        <v>1980</v>
      </c>
      <c r="K8" s="26">
        <v>0</v>
      </c>
      <c r="L8" s="26">
        <v>1000</v>
      </c>
      <c r="M8" s="23">
        <v>18480</v>
      </c>
    </row>
    <row r="9" spans="1:13" s="21" customFormat="1" ht="12.75" customHeight="1">
      <c r="A9" s="32">
        <f t="shared" si="0"/>
        <v>5</v>
      </c>
      <c r="B9" s="82" t="s">
        <v>66</v>
      </c>
      <c r="C9" s="83">
        <v>24</v>
      </c>
      <c r="D9" s="27">
        <v>0</v>
      </c>
      <c r="E9" s="28">
        <v>0</v>
      </c>
      <c r="F9" s="27">
        <v>226.46583333333334</v>
      </c>
      <c r="G9" s="27">
        <v>0</v>
      </c>
      <c r="H9" s="27">
        <v>5435.18</v>
      </c>
      <c r="I9" s="27">
        <v>0</v>
      </c>
      <c r="J9" s="29">
        <v>27.78</v>
      </c>
      <c r="K9" s="30">
        <v>0</v>
      </c>
      <c r="L9" s="30">
        <v>0</v>
      </c>
      <c r="M9" s="27">
        <v>5462.96</v>
      </c>
    </row>
    <row r="10" spans="1:13" s="21" customFormat="1" ht="12.75" customHeight="1">
      <c r="A10" s="31">
        <f t="shared" si="0"/>
        <v>6</v>
      </c>
      <c r="B10" s="81" t="s">
        <v>17</v>
      </c>
      <c r="C10" s="84">
        <v>29</v>
      </c>
      <c r="D10" s="23">
        <v>6000</v>
      </c>
      <c r="E10" s="24">
        <v>1.0483333333333333</v>
      </c>
      <c r="F10" s="23">
        <v>216.89655172413794</v>
      </c>
      <c r="G10" s="23">
        <v>0</v>
      </c>
      <c r="H10" s="23">
        <v>6290</v>
      </c>
      <c r="I10" s="23">
        <v>0</v>
      </c>
      <c r="J10" s="25">
        <v>1314.81</v>
      </c>
      <c r="K10" s="26">
        <v>0</v>
      </c>
      <c r="L10" s="26">
        <v>1000</v>
      </c>
      <c r="M10" s="23">
        <v>8604.81</v>
      </c>
    </row>
    <row r="11" spans="1:13" s="21" customFormat="1" ht="12.75" customHeight="1">
      <c r="A11" s="32">
        <f t="shared" si="0"/>
        <v>7</v>
      </c>
      <c r="B11" s="82" t="s">
        <v>35</v>
      </c>
      <c r="C11" s="83">
        <v>64</v>
      </c>
      <c r="D11" s="27">
        <v>10500</v>
      </c>
      <c r="E11" s="28">
        <v>1.3091980952380953</v>
      </c>
      <c r="F11" s="27">
        <v>214.7903125</v>
      </c>
      <c r="G11" s="27">
        <v>145.45</v>
      </c>
      <c r="H11" s="27">
        <v>13746.58</v>
      </c>
      <c r="I11" s="27">
        <v>0</v>
      </c>
      <c r="J11" s="29">
        <v>2390</v>
      </c>
      <c r="K11" s="30">
        <v>0</v>
      </c>
      <c r="L11" s="30">
        <v>0</v>
      </c>
      <c r="M11" s="27">
        <v>16136.58</v>
      </c>
    </row>
    <row r="12" spans="1:13" s="21" customFormat="1" ht="12.75" customHeight="1">
      <c r="A12" s="31">
        <f t="shared" si="0"/>
        <v>8</v>
      </c>
      <c r="B12" s="81" t="s">
        <v>77</v>
      </c>
      <c r="C12" s="84">
        <v>15</v>
      </c>
      <c r="D12" s="23">
        <v>0</v>
      </c>
      <c r="E12" s="24">
        <v>0</v>
      </c>
      <c r="F12" s="23">
        <v>180</v>
      </c>
      <c r="G12" s="23">
        <v>0</v>
      </c>
      <c r="H12" s="23">
        <v>2700</v>
      </c>
      <c r="I12" s="23">
        <v>0</v>
      </c>
      <c r="J12" s="25">
        <v>0</v>
      </c>
      <c r="K12" s="26">
        <v>0</v>
      </c>
      <c r="L12" s="26">
        <v>0</v>
      </c>
      <c r="M12" s="23">
        <v>2700</v>
      </c>
    </row>
    <row r="13" spans="1:13" s="21" customFormat="1" ht="12.75" customHeight="1">
      <c r="A13" s="32">
        <f t="shared" si="0"/>
        <v>9</v>
      </c>
      <c r="B13" s="82" t="s">
        <v>47</v>
      </c>
      <c r="C13" s="83">
        <v>58</v>
      </c>
      <c r="D13" s="27">
        <v>6000</v>
      </c>
      <c r="E13" s="28">
        <v>1.6666666666666667</v>
      </c>
      <c r="F13" s="27">
        <v>172.41379310344828</v>
      </c>
      <c r="G13" s="27">
        <v>4000</v>
      </c>
      <c r="H13" s="27">
        <v>10000</v>
      </c>
      <c r="I13" s="27">
        <v>0</v>
      </c>
      <c r="J13" s="29">
        <v>0</v>
      </c>
      <c r="K13" s="30">
        <v>0</v>
      </c>
      <c r="L13" s="30">
        <v>0</v>
      </c>
      <c r="M13" s="27">
        <v>10000</v>
      </c>
    </row>
    <row r="14" spans="1:13" s="21" customFormat="1" ht="12.75" customHeight="1">
      <c r="A14" s="31">
        <f t="shared" si="0"/>
        <v>10</v>
      </c>
      <c r="B14" s="81" t="s">
        <v>38</v>
      </c>
      <c r="C14" s="84">
        <v>56</v>
      </c>
      <c r="D14" s="23">
        <v>9700</v>
      </c>
      <c r="E14" s="24">
        <v>0.9923711340206186</v>
      </c>
      <c r="F14" s="23">
        <v>171.89285714285714</v>
      </c>
      <c r="G14" s="23">
        <v>4350</v>
      </c>
      <c r="H14" s="23">
        <v>9626</v>
      </c>
      <c r="I14" s="23">
        <v>870</v>
      </c>
      <c r="J14" s="25">
        <v>1740</v>
      </c>
      <c r="K14" s="26">
        <v>0</v>
      </c>
      <c r="L14" s="26">
        <v>0</v>
      </c>
      <c r="M14" s="23">
        <v>11366</v>
      </c>
    </row>
    <row r="15" spans="1:13" s="21" customFormat="1" ht="12.75" customHeight="1">
      <c r="A15" s="32">
        <f t="shared" si="0"/>
        <v>11</v>
      </c>
      <c r="B15" s="82" t="s">
        <v>28</v>
      </c>
      <c r="C15" s="83">
        <v>23</v>
      </c>
      <c r="D15" s="27">
        <v>0</v>
      </c>
      <c r="E15" s="28">
        <v>0</v>
      </c>
      <c r="F15" s="27">
        <v>167.0486956521739</v>
      </c>
      <c r="G15" s="27">
        <v>0</v>
      </c>
      <c r="H15" s="27">
        <v>3842.12</v>
      </c>
      <c r="I15" s="27">
        <v>0</v>
      </c>
      <c r="J15" s="29">
        <v>713.02</v>
      </c>
      <c r="K15" s="30">
        <v>0</v>
      </c>
      <c r="L15" s="30">
        <v>0</v>
      </c>
      <c r="M15" s="27">
        <v>4555.139999999999</v>
      </c>
    </row>
    <row r="16" spans="1:13" s="21" customFormat="1" ht="12.75" customHeight="1">
      <c r="A16" s="31">
        <f t="shared" si="0"/>
        <v>12</v>
      </c>
      <c r="B16" s="81" t="s">
        <v>51</v>
      </c>
      <c r="C16" s="84">
        <v>24</v>
      </c>
      <c r="D16" s="23">
        <v>5000</v>
      </c>
      <c r="E16" s="24">
        <v>0.8</v>
      </c>
      <c r="F16" s="23">
        <v>166.66666666666666</v>
      </c>
      <c r="G16" s="23">
        <v>0</v>
      </c>
      <c r="H16" s="23">
        <v>4000</v>
      </c>
      <c r="I16" s="23">
        <v>0</v>
      </c>
      <c r="J16" s="25">
        <v>513.5</v>
      </c>
      <c r="K16" s="26">
        <v>0</v>
      </c>
      <c r="L16" s="26">
        <v>0</v>
      </c>
      <c r="M16" s="23">
        <v>4513.5</v>
      </c>
    </row>
    <row r="17" spans="1:13" s="21" customFormat="1" ht="12.75" customHeight="1">
      <c r="A17" s="32">
        <f t="shared" si="0"/>
        <v>13</v>
      </c>
      <c r="B17" s="82" t="s">
        <v>68</v>
      </c>
      <c r="C17" s="83">
        <v>12</v>
      </c>
      <c r="D17" s="27">
        <v>0</v>
      </c>
      <c r="E17" s="28">
        <v>0</v>
      </c>
      <c r="F17" s="27">
        <v>166.66666666666666</v>
      </c>
      <c r="G17" s="27">
        <v>0</v>
      </c>
      <c r="H17" s="27">
        <v>2000</v>
      </c>
      <c r="I17" s="27">
        <v>0</v>
      </c>
      <c r="J17" s="29">
        <v>555.56</v>
      </c>
      <c r="K17" s="30">
        <v>0</v>
      </c>
      <c r="L17" s="30">
        <v>0</v>
      </c>
      <c r="M17" s="27">
        <v>2555.56</v>
      </c>
    </row>
    <row r="18" spans="1:13" s="21" customFormat="1" ht="12.75" customHeight="1">
      <c r="A18" s="31">
        <f t="shared" si="0"/>
        <v>14</v>
      </c>
      <c r="B18" s="81" t="s">
        <v>75</v>
      </c>
      <c r="C18" s="84">
        <v>30</v>
      </c>
      <c r="D18" s="23">
        <v>0</v>
      </c>
      <c r="E18" s="24">
        <v>0</v>
      </c>
      <c r="F18" s="23">
        <v>160.494</v>
      </c>
      <c r="G18" s="23">
        <v>0</v>
      </c>
      <c r="H18" s="23">
        <v>4814.82</v>
      </c>
      <c r="I18" s="23">
        <v>0</v>
      </c>
      <c r="J18" s="25">
        <v>1314.78</v>
      </c>
      <c r="K18" s="26">
        <v>0</v>
      </c>
      <c r="L18" s="26">
        <v>0</v>
      </c>
      <c r="M18" s="23">
        <v>6129.6</v>
      </c>
    </row>
    <row r="19" spans="1:13" s="21" customFormat="1" ht="12.75" customHeight="1">
      <c r="A19" s="32">
        <f t="shared" si="0"/>
        <v>15</v>
      </c>
      <c r="B19" s="82" t="s">
        <v>8</v>
      </c>
      <c r="C19" s="83">
        <v>25</v>
      </c>
      <c r="D19" s="27">
        <v>3000</v>
      </c>
      <c r="E19" s="28">
        <v>1.3333333333333333</v>
      </c>
      <c r="F19" s="27">
        <v>160</v>
      </c>
      <c r="G19" s="27">
        <v>0</v>
      </c>
      <c r="H19" s="27">
        <v>4000</v>
      </c>
      <c r="I19" s="27">
        <v>0</v>
      </c>
      <c r="J19" s="29">
        <v>0</v>
      </c>
      <c r="K19" s="30">
        <v>0</v>
      </c>
      <c r="L19" s="30">
        <v>0</v>
      </c>
      <c r="M19" s="27">
        <v>4000</v>
      </c>
    </row>
    <row r="20" spans="1:13" s="21" customFormat="1" ht="12.75" customHeight="1">
      <c r="A20" s="31">
        <f t="shared" si="0"/>
        <v>16</v>
      </c>
      <c r="B20" s="81" t="s">
        <v>7</v>
      </c>
      <c r="C20" s="84">
        <v>21</v>
      </c>
      <c r="D20" s="23">
        <v>150</v>
      </c>
      <c r="E20" s="24">
        <v>21</v>
      </c>
      <c r="F20" s="23">
        <v>150</v>
      </c>
      <c r="G20" s="23">
        <v>0</v>
      </c>
      <c r="H20" s="23">
        <v>3150</v>
      </c>
      <c r="I20" s="23">
        <v>0</v>
      </c>
      <c r="J20" s="25">
        <v>0</v>
      </c>
      <c r="K20" s="26">
        <v>0</v>
      </c>
      <c r="L20" s="26">
        <v>0</v>
      </c>
      <c r="M20" s="23">
        <v>3150</v>
      </c>
    </row>
    <row r="21" spans="1:13" s="21" customFormat="1" ht="12.75" customHeight="1">
      <c r="A21" s="32">
        <f t="shared" si="0"/>
        <v>17</v>
      </c>
      <c r="B21" s="82" t="s">
        <v>82</v>
      </c>
      <c r="C21" s="83">
        <v>28</v>
      </c>
      <c r="D21" s="27">
        <v>0</v>
      </c>
      <c r="E21" s="28">
        <v>0</v>
      </c>
      <c r="F21" s="27">
        <v>150</v>
      </c>
      <c r="G21" s="27">
        <v>0</v>
      </c>
      <c r="H21" s="27">
        <v>4200</v>
      </c>
      <c r="I21" s="27">
        <v>0</v>
      </c>
      <c r="J21" s="29">
        <v>170.92</v>
      </c>
      <c r="K21" s="30">
        <v>0</v>
      </c>
      <c r="L21" s="30">
        <v>0</v>
      </c>
      <c r="M21" s="27">
        <v>4370.92</v>
      </c>
    </row>
    <row r="22" spans="1:13" s="21" customFormat="1" ht="12.75" customHeight="1">
      <c r="A22" s="31">
        <f t="shared" si="0"/>
        <v>18</v>
      </c>
      <c r="B22" s="81" t="s">
        <v>6</v>
      </c>
      <c r="C22" s="84">
        <v>34</v>
      </c>
      <c r="D22" s="23">
        <v>5100</v>
      </c>
      <c r="E22" s="24">
        <v>0.9858392156862744</v>
      </c>
      <c r="F22" s="23">
        <v>147.87588235294118</v>
      </c>
      <c r="G22" s="23">
        <v>0</v>
      </c>
      <c r="H22" s="23">
        <v>5027.78</v>
      </c>
      <c r="I22" s="23">
        <v>0</v>
      </c>
      <c r="J22" s="25">
        <v>0</v>
      </c>
      <c r="K22" s="26">
        <v>0</v>
      </c>
      <c r="L22" s="26">
        <v>1000</v>
      </c>
      <c r="M22" s="23">
        <v>6027.78</v>
      </c>
    </row>
    <row r="23" spans="1:13" s="21" customFormat="1" ht="12.75" customHeight="1">
      <c r="A23" s="32">
        <f t="shared" si="0"/>
        <v>19</v>
      </c>
      <c r="B23" s="82" t="s">
        <v>26</v>
      </c>
      <c r="C23" s="83">
        <v>33</v>
      </c>
      <c r="D23" s="27">
        <v>0</v>
      </c>
      <c r="E23" s="28">
        <v>0</v>
      </c>
      <c r="F23" s="27">
        <v>145.45454545454547</v>
      </c>
      <c r="G23" s="27">
        <v>0</v>
      </c>
      <c r="H23" s="27">
        <v>4800</v>
      </c>
      <c r="I23" s="27">
        <v>0</v>
      </c>
      <c r="J23" s="29">
        <v>990</v>
      </c>
      <c r="K23" s="30">
        <v>0</v>
      </c>
      <c r="L23" s="30">
        <v>1000</v>
      </c>
      <c r="M23" s="27">
        <v>6790</v>
      </c>
    </row>
    <row r="24" spans="1:13" s="21" customFormat="1" ht="12.75" customHeight="1">
      <c r="A24" s="31">
        <f t="shared" si="0"/>
        <v>20</v>
      </c>
      <c r="B24" s="81" t="s">
        <v>42</v>
      </c>
      <c r="C24" s="84">
        <v>60</v>
      </c>
      <c r="D24" s="23">
        <v>0</v>
      </c>
      <c r="E24" s="24">
        <v>0</v>
      </c>
      <c r="F24" s="23">
        <v>138.16666666666666</v>
      </c>
      <c r="G24" s="23">
        <v>0</v>
      </c>
      <c r="H24" s="23">
        <v>8290</v>
      </c>
      <c r="I24" s="23">
        <v>0</v>
      </c>
      <c r="J24" s="25">
        <v>1410</v>
      </c>
      <c r="K24" s="26">
        <v>0</v>
      </c>
      <c r="L24" s="26">
        <v>0</v>
      </c>
      <c r="M24" s="23">
        <v>9700</v>
      </c>
    </row>
    <row r="25" spans="1:13" s="21" customFormat="1" ht="12.75" customHeight="1">
      <c r="A25" s="32">
        <f t="shared" si="0"/>
        <v>21</v>
      </c>
      <c r="B25" s="82" t="s">
        <v>52</v>
      </c>
      <c r="C25" s="83">
        <v>47</v>
      </c>
      <c r="D25" s="27">
        <v>0</v>
      </c>
      <c r="E25" s="28">
        <v>0</v>
      </c>
      <c r="F25" s="27">
        <v>137.51063829787233</v>
      </c>
      <c r="G25" s="27">
        <v>0</v>
      </c>
      <c r="H25" s="27">
        <v>6463</v>
      </c>
      <c r="I25" s="27">
        <v>0</v>
      </c>
      <c r="J25" s="29">
        <v>1708</v>
      </c>
      <c r="K25" s="30">
        <v>0</v>
      </c>
      <c r="L25" s="30">
        <v>0</v>
      </c>
      <c r="M25" s="27">
        <v>8171</v>
      </c>
    </row>
    <row r="26" spans="1:13" s="21" customFormat="1" ht="12.75" customHeight="1">
      <c r="A26" s="31">
        <f t="shared" si="0"/>
        <v>22</v>
      </c>
      <c r="B26" s="81" t="s">
        <v>29</v>
      </c>
      <c r="C26" s="84">
        <v>16</v>
      </c>
      <c r="D26" s="23">
        <v>0</v>
      </c>
      <c r="E26" s="24">
        <v>0</v>
      </c>
      <c r="F26" s="23">
        <v>136.36</v>
      </c>
      <c r="G26" s="23">
        <v>2181.76</v>
      </c>
      <c r="H26" s="23">
        <v>2181.76</v>
      </c>
      <c r="I26" s="23">
        <v>0</v>
      </c>
      <c r="J26" s="25">
        <v>74.08</v>
      </c>
      <c r="K26" s="26">
        <v>0</v>
      </c>
      <c r="L26" s="26">
        <v>0</v>
      </c>
      <c r="M26" s="23">
        <v>2255.84</v>
      </c>
    </row>
    <row r="27" spans="1:13" s="21" customFormat="1" ht="12.75" customHeight="1">
      <c r="A27" s="32">
        <f t="shared" si="0"/>
        <v>23</v>
      </c>
      <c r="B27" s="82" t="s">
        <v>33</v>
      </c>
      <c r="C27" s="83">
        <v>41</v>
      </c>
      <c r="D27" s="27">
        <v>6150</v>
      </c>
      <c r="E27" s="28">
        <v>0.8943089430894309</v>
      </c>
      <c r="F27" s="27">
        <v>134.14634146341464</v>
      </c>
      <c r="G27" s="27">
        <v>0</v>
      </c>
      <c r="H27" s="27">
        <v>5500</v>
      </c>
      <c r="I27" s="27">
        <v>0</v>
      </c>
      <c r="J27" s="29">
        <v>0</v>
      </c>
      <c r="K27" s="30">
        <v>0</v>
      </c>
      <c r="L27" s="30">
        <v>0</v>
      </c>
      <c r="M27" s="27">
        <v>5500</v>
      </c>
    </row>
    <row r="28" spans="1:13" s="21" customFormat="1" ht="12.75" customHeight="1">
      <c r="A28" s="31">
        <f t="shared" si="0"/>
        <v>24</v>
      </c>
      <c r="B28" s="81" t="s">
        <v>37</v>
      </c>
      <c r="C28" s="84">
        <v>14</v>
      </c>
      <c r="D28" s="23">
        <v>0</v>
      </c>
      <c r="E28" s="24">
        <v>0</v>
      </c>
      <c r="F28" s="23">
        <v>132.2757142857143</v>
      </c>
      <c r="G28" s="23">
        <v>0</v>
      </c>
      <c r="H28" s="23">
        <v>1851.86</v>
      </c>
      <c r="I28" s="23">
        <v>0</v>
      </c>
      <c r="J28" s="25">
        <v>0</v>
      </c>
      <c r="K28" s="26">
        <v>0</v>
      </c>
      <c r="L28" s="26">
        <v>0</v>
      </c>
      <c r="M28" s="23">
        <v>1851.86</v>
      </c>
    </row>
    <row r="29" spans="1:13" s="21" customFormat="1" ht="12.75" customHeight="1">
      <c r="A29" s="32">
        <f t="shared" si="0"/>
        <v>25</v>
      </c>
      <c r="B29" s="82" t="s">
        <v>53</v>
      </c>
      <c r="C29" s="83">
        <v>66</v>
      </c>
      <c r="D29" s="27">
        <v>0</v>
      </c>
      <c r="E29" s="28">
        <v>0</v>
      </c>
      <c r="F29" s="27">
        <v>121.21212121212122</v>
      </c>
      <c r="G29" s="27">
        <v>1000</v>
      </c>
      <c r="H29" s="27">
        <v>8000</v>
      </c>
      <c r="I29" s="27">
        <v>0</v>
      </c>
      <c r="J29" s="29">
        <v>2203.71</v>
      </c>
      <c r="K29" s="30">
        <v>0</v>
      </c>
      <c r="L29" s="30">
        <v>1000</v>
      </c>
      <c r="M29" s="27">
        <v>11203.71</v>
      </c>
    </row>
    <row r="30" spans="1:13" s="21" customFormat="1" ht="12.75" customHeight="1">
      <c r="A30" s="31">
        <f t="shared" si="0"/>
        <v>26</v>
      </c>
      <c r="B30" s="81" t="s">
        <v>44</v>
      </c>
      <c r="C30" s="84">
        <v>49</v>
      </c>
      <c r="D30" s="23">
        <v>4500</v>
      </c>
      <c r="E30" s="24">
        <v>1.3146755555555556</v>
      </c>
      <c r="F30" s="23">
        <v>120.73551020408163</v>
      </c>
      <c r="G30" s="23">
        <v>0</v>
      </c>
      <c r="H30" s="23">
        <v>5916.04</v>
      </c>
      <c r="I30" s="23">
        <v>0</v>
      </c>
      <c r="J30" s="25">
        <v>148.16</v>
      </c>
      <c r="K30" s="26">
        <v>0</v>
      </c>
      <c r="L30" s="26">
        <v>1000</v>
      </c>
      <c r="M30" s="23">
        <v>7064.2</v>
      </c>
    </row>
    <row r="31" spans="1:13" s="21" customFormat="1" ht="12.75" customHeight="1">
      <c r="A31" s="32">
        <f t="shared" si="0"/>
        <v>27</v>
      </c>
      <c r="B31" s="82" t="s">
        <v>21</v>
      </c>
      <c r="C31" s="83">
        <v>14</v>
      </c>
      <c r="D31" s="27">
        <v>0</v>
      </c>
      <c r="E31" s="28">
        <v>0</v>
      </c>
      <c r="F31" s="27">
        <v>120.37</v>
      </c>
      <c r="G31" s="27">
        <v>0</v>
      </c>
      <c r="H31" s="27">
        <v>1685.18</v>
      </c>
      <c r="I31" s="27">
        <v>0</v>
      </c>
      <c r="J31" s="29">
        <v>0</v>
      </c>
      <c r="K31" s="30">
        <v>0</v>
      </c>
      <c r="L31" s="30">
        <v>0</v>
      </c>
      <c r="M31" s="27">
        <v>1685.18</v>
      </c>
    </row>
    <row r="32" spans="1:13" s="21" customFormat="1" ht="12.75" customHeight="1">
      <c r="A32" s="31">
        <f t="shared" si="0"/>
        <v>28</v>
      </c>
      <c r="B32" s="81" t="s">
        <v>19</v>
      </c>
      <c r="C32" s="84">
        <v>39</v>
      </c>
      <c r="D32" s="23">
        <v>6000</v>
      </c>
      <c r="E32" s="24">
        <v>0.7483333333333333</v>
      </c>
      <c r="F32" s="23">
        <v>115.12820512820512</v>
      </c>
      <c r="G32" s="23">
        <v>1100</v>
      </c>
      <c r="H32" s="23">
        <v>4490</v>
      </c>
      <c r="I32" s="23">
        <v>0</v>
      </c>
      <c r="J32" s="25">
        <v>1111.12</v>
      </c>
      <c r="K32" s="26">
        <v>0</v>
      </c>
      <c r="L32" s="26">
        <v>8000</v>
      </c>
      <c r="M32" s="23">
        <v>13601.12</v>
      </c>
    </row>
    <row r="33" spans="1:13" s="21" customFormat="1" ht="12.75" customHeight="1">
      <c r="A33" s="32">
        <f t="shared" si="0"/>
        <v>29</v>
      </c>
      <c r="B33" s="82" t="s">
        <v>27</v>
      </c>
      <c r="C33" s="83">
        <v>42</v>
      </c>
      <c r="D33" s="27">
        <v>150</v>
      </c>
      <c r="E33" s="28">
        <v>31.666866666666664</v>
      </c>
      <c r="F33" s="27">
        <v>113.09595238095237</v>
      </c>
      <c r="G33" s="27">
        <v>0</v>
      </c>
      <c r="H33" s="27">
        <v>4750.03</v>
      </c>
      <c r="I33" s="27">
        <v>0</v>
      </c>
      <c r="J33" s="29">
        <v>37.04</v>
      </c>
      <c r="K33" s="30">
        <v>0</v>
      </c>
      <c r="L33" s="30">
        <v>0</v>
      </c>
      <c r="M33" s="27">
        <v>4787.07</v>
      </c>
    </row>
    <row r="34" spans="1:13" s="21" customFormat="1" ht="12.75" customHeight="1">
      <c r="A34" s="31">
        <f t="shared" si="0"/>
        <v>30</v>
      </c>
      <c r="B34" s="81" t="s">
        <v>3</v>
      </c>
      <c r="C34" s="84">
        <v>96</v>
      </c>
      <c r="D34" s="23">
        <v>17500</v>
      </c>
      <c r="E34" s="24">
        <v>0.6169068571428572</v>
      </c>
      <c r="F34" s="23">
        <v>112.45697916666667</v>
      </c>
      <c r="G34" s="23">
        <v>0</v>
      </c>
      <c r="H34" s="23">
        <v>10795.87</v>
      </c>
      <c r="I34" s="23">
        <v>0</v>
      </c>
      <c r="J34" s="25">
        <v>1166.67</v>
      </c>
      <c r="K34" s="26">
        <v>0</v>
      </c>
      <c r="L34" s="26">
        <v>92.59</v>
      </c>
      <c r="M34" s="23">
        <v>12055.13</v>
      </c>
    </row>
    <row r="35" spans="1:13" s="21" customFormat="1" ht="12.75" customHeight="1">
      <c r="A35" s="32">
        <f t="shared" si="0"/>
        <v>31</v>
      </c>
      <c r="B35" s="82" t="s">
        <v>78</v>
      </c>
      <c r="C35" s="83">
        <v>30</v>
      </c>
      <c r="D35" s="27">
        <v>2650</v>
      </c>
      <c r="E35" s="28">
        <v>1.2606528301886792</v>
      </c>
      <c r="F35" s="27">
        <v>111.35766666666667</v>
      </c>
      <c r="G35" s="27">
        <v>0</v>
      </c>
      <c r="H35" s="27">
        <v>3340.73</v>
      </c>
      <c r="I35" s="27">
        <v>0</v>
      </c>
      <c r="J35" s="29">
        <v>170.51</v>
      </c>
      <c r="K35" s="30">
        <v>0</v>
      </c>
      <c r="L35" s="30">
        <v>0</v>
      </c>
      <c r="M35" s="27">
        <v>3511.24</v>
      </c>
    </row>
    <row r="36" spans="1:13" s="21" customFormat="1" ht="12.75" customHeight="1">
      <c r="A36" s="31">
        <f t="shared" si="0"/>
        <v>32</v>
      </c>
      <c r="B36" s="81" t="s">
        <v>41</v>
      </c>
      <c r="C36" s="84">
        <v>15</v>
      </c>
      <c r="D36" s="23">
        <v>1339.2</v>
      </c>
      <c r="E36" s="24">
        <v>1.2327807646356033</v>
      </c>
      <c r="F36" s="23">
        <v>110.06266666666667</v>
      </c>
      <c r="G36" s="23">
        <v>0</v>
      </c>
      <c r="H36" s="23">
        <v>1650.94</v>
      </c>
      <c r="I36" s="23">
        <v>0</v>
      </c>
      <c r="J36" s="25">
        <v>490.57</v>
      </c>
      <c r="K36" s="26">
        <v>0</v>
      </c>
      <c r="L36" s="26">
        <v>0</v>
      </c>
      <c r="M36" s="23">
        <v>2141.51</v>
      </c>
    </row>
    <row r="37" spans="1:13" s="21" customFormat="1" ht="12.75" customHeight="1">
      <c r="A37" s="32">
        <f t="shared" si="0"/>
        <v>33</v>
      </c>
      <c r="B37" s="82" t="s">
        <v>40</v>
      </c>
      <c r="C37" s="83">
        <v>44</v>
      </c>
      <c r="D37" s="27">
        <v>0</v>
      </c>
      <c r="E37" s="28">
        <v>0</v>
      </c>
      <c r="F37" s="27">
        <v>108.58590909090908</v>
      </c>
      <c r="G37" s="27">
        <v>0</v>
      </c>
      <c r="H37" s="27">
        <v>4777.78</v>
      </c>
      <c r="I37" s="27">
        <v>0</v>
      </c>
      <c r="J37" s="29">
        <v>0</v>
      </c>
      <c r="K37" s="30">
        <v>0</v>
      </c>
      <c r="L37" s="30">
        <v>1000</v>
      </c>
      <c r="M37" s="27">
        <v>5777.78</v>
      </c>
    </row>
    <row r="38" spans="1:13" s="21" customFormat="1" ht="12.75" customHeight="1">
      <c r="A38" s="31">
        <f t="shared" si="0"/>
        <v>34</v>
      </c>
      <c r="B38" s="81" t="s">
        <v>9</v>
      </c>
      <c r="C38" s="84">
        <v>47</v>
      </c>
      <c r="D38" s="23">
        <v>8000</v>
      </c>
      <c r="E38" s="24">
        <v>0.625</v>
      </c>
      <c r="F38" s="23">
        <v>106.38297872340425</v>
      </c>
      <c r="G38" s="23">
        <v>2000</v>
      </c>
      <c r="H38" s="23">
        <v>5000</v>
      </c>
      <c r="I38" s="23">
        <v>0</v>
      </c>
      <c r="J38" s="25">
        <v>0</v>
      </c>
      <c r="K38" s="26">
        <v>0</v>
      </c>
      <c r="L38" s="26">
        <v>0</v>
      </c>
      <c r="M38" s="23">
        <v>5000</v>
      </c>
    </row>
    <row r="39" spans="1:13" s="21" customFormat="1" ht="12.75" customHeight="1">
      <c r="A39" s="32">
        <f t="shared" si="0"/>
        <v>35</v>
      </c>
      <c r="B39" s="82" t="s">
        <v>74</v>
      </c>
      <c r="C39" s="83">
        <v>16</v>
      </c>
      <c r="D39" s="27">
        <v>0</v>
      </c>
      <c r="E39" s="28">
        <v>0</v>
      </c>
      <c r="F39" s="27">
        <v>104.009375</v>
      </c>
      <c r="G39" s="27">
        <v>136.36</v>
      </c>
      <c r="H39" s="27">
        <v>1664.15</v>
      </c>
      <c r="I39" s="27">
        <v>0</v>
      </c>
      <c r="J39" s="29">
        <v>0</v>
      </c>
      <c r="K39" s="30">
        <v>0</v>
      </c>
      <c r="L39" s="30">
        <v>0</v>
      </c>
      <c r="M39" s="27">
        <v>1664.15</v>
      </c>
    </row>
    <row r="40" spans="1:13" s="21" customFormat="1" ht="12.75" customHeight="1">
      <c r="A40" s="31">
        <f t="shared" si="0"/>
        <v>36</v>
      </c>
      <c r="B40" s="81" t="s">
        <v>10</v>
      </c>
      <c r="C40" s="84">
        <v>30</v>
      </c>
      <c r="D40" s="23">
        <v>0</v>
      </c>
      <c r="E40" s="24">
        <v>0</v>
      </c>
      <c r="F40" s="23">
        <v>103.33333333333333</v>
      </c>
      <c r="G40" s="23">
        <v>0</v>
      </c>
      <c r="H40" s="23">
        <v>3100</v>
      </c>
      <c r="I40" s="23">
        <v>0</v>
      </c>
      <c r="J40" s="25">
        <v>0</v>
      </c>
      <c r="K40" s="26">
        <v>0</v>
      </c>
      <c r="L40" s="26">
        <v>0</v>
      </c>
      <c r="M40" s="23">
        <v>3100</v>
      </c>
    </row>
    <row r="41" spans="1:13" s="21" customFormat="1" ht="12.75" customHeight="1">
      <c r="A41" s="32">
        <f t="shared" si="0"/>
        <v>37</v>
      </c>
      <c r="B41" s="82" t="s">
        <v>67</v>
      </c>
      <c r="C41" s="83">
        <v>55</v>
      </c>
      <c r="D41" s="27">
        <v>6000</v>
      </c>
      <c r="E41" s="28">
        <v>0.9442766666666667</v>
      </c>
      <c r="F41" s="27">
        <v>103.012</v>
      </c>
      <c r="G41" s="27">
        <v>0</v>
      </c>
      <c r="H41" s="27">
        <v>5665.66</v>
      </c>
      <c r="I41" s="27">
        <v>2100</v>
      </c>
      <c r="J41" s="29">
        <v>2100</v>
      </c>
      <c r="K41" s="30">
        <v>0</v>
      </c>
      <c r="L41" s="30">
        <v>1138.89</v>
      </c>
      <c r="M41" s="27">
        <v>8904.55</v>
      </c>
    </row>
    <row r="42" spans="1:13" s="21" customFormat="1" ht="12.75" customHeight="1">
      <c r="A42" s="31">
        <f t="shared" si="0"/>
        <v>38</v>
      </c>
      <c r="B42" s="81" t="s">
        <v>70</v>
      </c>
      <c r="C42" s="84">
        <v>16</v>
      </c>
      <c r="D42" s="23">
        <v>0</v>
      </c>
      <c r="E42" s="24">
        <v>0</v>
      </c>
      <c r="F42" s="23">
        <v>100</v>
      </c>
      <c r="G42" s="23">
        <v>1600</v>
      </c>
      <c r="H42" s="23">
        <v>1600</v>
      </c>
      <c r="I42" s="23">
        <v>300</v>
      </c>
      <c r="J42" s="25">
        <v>374.08</v>
      </c>
      <c r="K42" s="26">
        <v>0</v>
      </c>
      <c r="L42" s="26">
        <v>0</v>
      </c>
      <c r="M42" s="23">
        <v>1974.08</v>
      </c>
    </row>
    <row r="43" spans="1:13" s="21" customFormat="1" ht="12.75" customHeight="1">
      <c r="A43" s="32">
        <f t="shared" si="0"/>
        <v>39</v>
      </c>
      <c r="B43" s="82" t="s">
        <v>56</v>
      </c>
      <c r="C43" s="83">
        <v>54</v>
      </c>
      <c r="D43" s="27">
        <v>0</v>
      </c>
      <c r="E43" s="28">
        <v>0</v>
      </c>
      <c r="F43" s="27">
        <v>98.14814814814815</v>
      </c>
      <c r="G43" s="27">
        <v>0</v>
      </c>
      <c r="H43" s="27">
        <v>5300</v>
      </c>
      <c r="I43" s="27">
        <v>0</v>
      </c>
      <c r="J43" s="29">
        <v>0</v>
      </c>
      <c r="K43" s="30">
        <v>0</v>
      </c>
      <c r="L43" s="30">
        <v>1000</v>
      </c>
      <c r="M43" s="27">
        <v>6300</v>
      </c>
    </row>
    <row r="44" spans="1:13" s="21" customFormat="1" ht="12.75" customHeight="1">
      <c r="A44" s="31">
        <f t="shared" si="0"/>
        <v>40</v>
      </c>
      <c r="B44" s="81" t="s">
        <v>79</v>
      </c>
      <c r="C44" s="84">
        <v>52</v>
      </c>
      <c r="D44" s="23">
        <v>0</v>
      </c>
      <c r="E44" s="24">
        <v>0</v>
      </c>
      <c r="F44" s="23">
        <v>97.11538461538461</v>
      </c>
      <c r="G44" s="23">
        <v>530</v>
      </c>
      <c r="H44" s="23">
        <v>5050</v>
      </c>
      <c r="I44" s="23">
        <v>0</v>
      </c>
      <c r="J44" s="25">
        <v>893.17</v>
      </c>
      <c r="K44" s="26">
        <v>0</v>
      </c>
      <c r="L44" s="26">
        <v>0</v>
      </c>
      <c r="M44" s="23">
        <v>5943.17</v>
      </c>
    </row>
    <row r="45" spans="1:13" s="21" customFormat="1" ht="12.75" customHeight="1">
      <c r="A45" s="32">
        <f t="shared" si="0"/>
        <v>41</v>
      </c>
      <c r="B45" s="82" t="s">
        <v>14</v>
      </c>
      <c r="C45" s="83">
        <v>39</v>
      </c>
      <c r="D45" s="27">
        <v>4000</v>
      </c>
      <c r="E45" s="28">
        <v>0.93057</v>
      </c>
      <c r="F45" s="27">
        <v>95.44307692307693</v>
      </c>
      <c r="G45" s="27">
        <v>0</v>
      </c>
      <c r="H45" s="27">
        <v>3722.28</v>
      </c>
      <c r="I45" s="27">
        <v>0</v>
      </c>
      <c r="J45" s="29">
        <v>111.12</v>
      </c>
      <c r="K45" s="30">
        <v>0</v>
      </c>
      <c r="L45" s="30">
        <v>0</v>
      </c>
      <c r="M45" s="27">
        <v>3833.4</v>
      </c>
    </row>
    <row r="46" spans="1:13" s="21" customFormat="1" ht="12.75" customHeight="1">
      <c r="A46" s="31">
        <f t="shared" si="0"/>
        <v>42</v>
      </c>
      <c r="B46" s="81" t="s">
        <v>20</v>
      </c>
      <c r="C46" s="84">
        <v>18</v>
      </c>
      <c r="D46" s="23">
        <v>0</v>
      </c>
      <c r="E46" s="24">
        <v>0</v>
      </c>
      <c r="F46" s="23">
        <v>94.44444444444444</v>
      </c>
      <c r="G46" s="23">
        <v>0</v>
      </c>
      <c r="H46" s="23">
        <v>1700</v>
      </c>
      <c r="I46" s="23">
        <v>0</v>
      </c>
      <c r="J46" s="25">
        <v>198.25</v>
      </c>
      <c r="K46" s="26">
        <v>0</v>
      </c>
      <c r="L46" s="26">
        <v>0</v>
      </c>
      <c r="M46" s="23">
        <v>1898.25</v>
      </c>
    </row>
    <row r="47" spans="1:13" s="21" customFormat="1" ht="12.75" customHeight="1">
      <c r="A47" s="32">
        <f t="shared" si="0"/>
        <v>43</v>
      </c>
      <c r="B47" s="82" t="s">
        <v>62</v>
      </c>
      <c r="C47" s="83">
        <v>27</v>
      </c>
      <c r="D47" s="27">
        <v>0</v>
      </c>
      <c r="E47" s="28">
        <v>0</v>
      </c>
      <c r="F47" s="27">
        <v>93.33333333333333</v>
      </c>
      <c r="G47" s="27">
        <v>0</v>
      </c>
      <c r="H47" s="27">
        <v>2520</v>
      </c>
      <c r="I47" s="27">
        <v>0</v>
      </c>
      <c r="J47" s="29">
        <v>840</v>
      </c>
      <c r="K47" s="30">
        <v>0</v>
      </c>
      <c r="L47" s="30">
        <v>0</v>
      </c>
      <c r="M47" s="27">
        <v>3360</v>
      </c>
    </row>
    <row r="48" spans="1:13" s="21" customFormat="1" ht="12.75" customHeight="1">
      <c r="A48" s="31">
        <f t="shared" si="0"/>
        <v>44</v>
      </c>
      <c r="B48" s="81" t="s">
        <v>48</v>
      </c>
      <c r="C48" s="84">
        <v>22</v>
      </c>
      <c r="D48" s="23">
        <v>2000</v>
      </c>
      <c r="E48" s="24">
        <v>1.0184900000000001</v>
      </c>
      <c r="F48" s="23">
        <v>92.59</v>
      </c>
      <c r="G48" s="23">
        <v>0</v>
      </c>
      <c r="H48" s="23">
        <v>2036.98</v>
      </c>
      <c r="I48" s="23">
        <v>0</v>
      </c>
      <c r="J48" s="25">
        <v>0</v>
      </c>
      <c r="K48" s="26">
        <v>0</v>
      </c>
      <c r="L48" s="26">
        <v>0</v>
      </c>
      <c r="M48" s="23">
        <v>2036.98</v>
      </c>
    </row>
    <row r="49" spans="1:13" s="21" customFormat="1" ht="12.75" customHeight="1">
      <c r="A49" s="32">
        <f t="shared" si="0"/>
        <v>45</v>
      </c>
      <c r="B49" s="82" t="s">
        <v>57</v>
      </c>
      <c r="C49" s="83">
        <v>25</v>
      </c>
      <c r="D49" s="27">
        <v>2500</v>
      </c>
      <c r="E49" s="28">
        <v>0.9</v>
      </c>
      <c r="F49" s="27">
        <v>90</v>
      </c>
      <c r="G49" s="27">
        <v>0</v>
      </c>
      <c r="H49" s="27">
        <v>2250</v>
      </c>
      <c r="I49" s="27">
        <v>0</v>
      </c>
      <c r="J49" s="29">
        <v>111.12</v>
      </c>
      <c r="K49" s="30">
        <v>0</v>
      </c>
      <c r="L49" s="30">
        <v>0</v>
      </c>
      <c r="M49" s="27">
        <v>2361.12</v>
      </c>
    </row>
    <row r="50" spans="1:13" s="21" customFormat="1" ht="12.75" customHeight="1">
      <c r="A50" s="31">
        <f t="shared" si="0"/>
        <v>46</v>
      </c>
      <c r="B50" s="81" t="s">
        <v>61</v>
      </c>
      <c r="C50" s="84">
        <v>10</v>
      </c>
      <c r="D50" s="23">
        <v>925.9</v>
      </c>
      <c r="E50" s="24">
        <v>0.9500054001512043</v>
      </c>
      <c r="F50" s="23">
        <v>87.961</v>
      </c>
      <c r="G50" s="23">
        <v>0</v>
      </c>
      <c r="H50" s="23">
        <v>879.61</v>
      </c>
      <c r="I50" s="23">
        <v>0</v>
      </c>
      <c r="J50" s="25">
        <v>0</v>
      </c>
      <c r="K50" s="26">
        <v>0</v>
      </c>
      <c r="L50" s="26">
        <v>0</v>
      </c>
      <c r="M50" s="23">
        <v>879.61</v>
      </c>
    </row>
    <row r="51" spans="1:13" s="21" customFormat="1" ht="12.75" customHeight="1">
      <c r="A51" s="32">
        <f t="shared" si="0"/>
        <v>47</v>
      </c>
      <c r="B51" s="82" t="s">
        <v>22</v>
      </c>
      <c r="C51" s="83">
        <v>35</v>
      </c>
      <c r="D51" s="27">
        <v>0</v>
      </c>
      <c r="E51" s="28">
        <v>0</v>
      </c>
      <c r="F51" s="27">
        <v>87.3</v>
      </c>
      <c r="G51" s="27">
        <v>0</v>
      </c>
      <c r="H51" s="27">
        <v>3055.5</v>
      </c>
      <c r="I51" s="27">
        <v>0</v>
      </c>
      <c r="J51" s="29">
        <v>1064.9</v>
      </c>
      <c r="K51" s="30">
        <v>0</v>
      </c>
      <c r="L51" s="30">
        <v>0</v>
      </c>
      <c r="M51" s="27">
        <v>4120.4</v>
      </c>
    </row>
    <row r="52" spans="1:13" s="21" customFormat="1" ht="12.75" customHeight="1">
      <c r="A52" s="87">
        <f t="shared" si="0"/>
        <v>48</v>
      </c>
      <c r="B52" s="81" t="s">
        <v>30</v>
      </c>
      <c r="C52" s="84">
        <v>30</v>
      </c>
      <c r="D52" s="23">
        <v>0</v>
      </c>
      <c r="E52" s="24">
        <v>0</v>
      </c>
      <c r="F52" s="23">
        <v>86.66666666666667</v>
      </c>
      <c r="G52" s="23">
        <v>0</v>
      </c>
      <c r="H52" s="23">
        <v>2600</v>
      </c>
      <c r="I52" s="23">
        <v>0</v>
      </c>
      <c r="J52" s="25">
        <v>37.04</v>
      </c>
      <c r="K52" s="26">
        <v>0</v>
      </c>
      <c r="L52" s="26">
        <v>0</v>
      </c>
      <c r="M52" s="23">
        <v>2637.04</v>
      </c>
    </row>
    <row r="53" spans="1:13" s="21" customFormat="1" ht="12.75" customHeight="1">
      <c r="A53" s="88">
        <f t="shared" si="0"/>
        <v>49</v>
      </c>
      <c r="B53" s="82" t="s">
        <v>54</v>
      </c>
      <c r="C53" s="83">
        <v>31</v>
      </c>
      <c r="D53" s="27">
        <v>0</v>
      </c>
      <c r="E53" s="28">
        <v>0</v>
      </c>
      <c r="F53" s="27">
        <v>83.63193548387098</v>
      </c>
      <c r="G53" s="27">
        <v>0</v>
      </c>
      <c r="H53" s="27">
        <v>2592.59</v>
      </c>
      <c r="I53" s="27">
        <v>0</v>
      </c>
      <c r="J53" s="29">
        <v>37.04</v>
      </c>
      <c r="K53" s="30">
        <v>0</v>
      </c>
      <c r="L53" s="30">
        <v>0</v>
      </c>
      <c r="M53" s="27">
        <v>2629.63</v>
      </c>
    </row>
    <row r="54" spans="1:13" s="21" customFormat="1" ht="12.75" customHeight="1">
      <c r="A54" s="87">
        <f t="shared" si="0"/>
        <v>50</v>
      </c>
      <c r="B54" s="81" t="s">
        <v>46</v>
      </c>
      <c r="C54" s="84">
        <v>33</v>
      </c>
      <c r="D54" s="23">
        <v>0</v>
      </c>
      <c r="E54" s="24">
        <v>0</v>
      </c>
      <c r="F54" s="23">
        <v>81.3669696969697</v>
      </c>
      <c r="G54" s="23">
        <v>0</v>
      </c>
      <c r="H54" s="23">
        <v>2685.11</v>
      </c>
      <c r="I54" s="23">
        <v>0</v>
      </c>
      <c r="J54" s="25">
        <v>0</v>
      </c>
      <c r="K54" s="26">
        <v>0</v>
      </c>
      <c r="L54" s="26">
        <v>0</v>
      </c>
      <c r="M54" s="23">
        <v>2685.11</v>
      </c>
    </row>
    <row r="55" spans="1:13" s="21" customFormat="1" ht="12.75" customHeight="1">
      <c r="A55" s="88">
        <f t="shared" si="0"/>
        <v>51</v>
      </c>
      <c r="B55" s="82" t="s">
        <v>11</v>
      </c>
      <c r="C55" s="83">
        <v>50</v>
      </c>
      <c r="D55" s="27">
        <v>7650</v>
      </c>
      <c r="E55" s="28">
        <v>0.5228758169934641</v>
      </c>
      <c r="F55" s="27">
        <v>80</v>
      </c>
      <c r="G55" s="27">
        <v>0</v>
      </c>
      <c r="H55" s="27">
        <v>4000</v>
      </c>
      <c r="I55" s="27">
        <v>0</v>
      </c>
      <c r="J55" s="29">
        <v>0</v>
      </c>
      <c r="K55" s="30">
        <v>0</v>
      </c>
      <c r="L55" s="30">
        <v>0</v>
      </c>
      <c r="M55" s="27">
        <v>4000</v>
      </c>
    </row>
    <row r="56" spans="1:13" s="21" customFormat="1" ht="12.75" customHeight="1">
      <c r="A56" s="87">
        <f t="shared" si="0"/>
        <v>52</v>
      </c>
      <c r="B56" s="81" t="s">
        <v>72</v>
      </c>
      <c r="C56" s="84">
        <v>24</v>
      </c>
      <c r="D56" s="23">
        <v>0</v>
      </c>
      <c r="E56" s="24">
        <v>0</v>
      </c>
      <c r="F56" s="23">
        <v>79.16666666666667</v>
      </c>
      <c r="G56" s="23">
        <v>0</v>
      </c>
      <c r="H56" s="23">
        <v>1900</v>
      </c>
      <c r="I56" s="23">
        <v>0</v>
      </c>
      <c r="J56" s="25">
        <v>0</v>
      </c>
      <c r="K56" s="26">
        <v>0</v>
      </c>
      <c r="L56" s="26">
        <v>0</v>
      </c>
      <c r="M56" s="23">
        <v>1900</v>
      </c>
    </row>
    <row r="57" spans="1:13" s="21" customFormat="1" ht="12.75" customHeight="1">
      <c r="A57" s="88">
        <f t="shared" si="0"/>
        <v>53</v>
      </c>
      <c r="B57" s="82" t="s">
        <v>81</v>
      </c>
      <c r="C57" s="83">
        <v>38</v>
      </c>
      <c r="D57" s="27">
        <v>4000</v>
      </c>
      <c r="E57" s="28">
        <v>0.75</v>
      </c>
      <c r="F57" s="27">
        <v>78.94736842105263</v>
      </c>
      <c r="G57" s="27">
        <v>0</v>
      </c>
      <c r="H57" s="27">
        <v>3000</v>
      </c>
      <c r="I57" s="27">
        <v>0</v>
      </c>
      <c r="J57" s="29">
        <v>74.08</v>
      </c>
      <c r="K57" s="30">
        <v>0</v>
      </c>
      <c r="L57" s="30">
        <v>1000</v>
      </c>
      <c r="M57" s="27">
        <v>4074.08</v>
      </c>
    </row>
    <row r="58" spans="1:13" s="21" customFormat="1" ht="12.75" customHeight="1">
      <c r="A58" s="87">
        <f t="shared" si="0"/>
        <v>54</v>
      </c>
      <c r="B58" s="81" t="s">
        <v>55</v>
      </c>
      <c r="C58" s="84">
        <v>67</v>
      </c>
      <c r="D58" s="23">
        <v>3300</v>
      </c>
      <c r="E58" s="24">
        <v>1.5151515151515151</v>
      </c>
      <c r="F58" s="23">
        <v>74.6268656716418</v>
      </c>
      <c r="G58" s="23">
        <v>0</v>
      </c>
      <c r="H58" s="23">
        <v>5000</v>
      </c>
      <c r="I58" s="23">
        <v>0</v>
      </c>
      <c r="J58" s="25">
        <v>1574.1</v>
      </c>
      <c r="K58" s="26">
        <v>0</v>
      </c>
      <c r="L58" s="26">
        <v>0</v>
      </c>
      <c r="M58" s="23">
        <v>6574.1</v>
      </c>
    </row>
    <row r="59" spans="1:13" s="21" customFormat="1" ht="12.75" customHeight="1">
      <c r="A59" s="88">
        <f t="shared" si="0"/>
        <v>55</v>
      </c>
      <c r="B59" s="82" t="s">
        <v>25</v>
      </c>
      <c r="C59" s="83">
        <v>43</v>
      </c>
      <c r="D59" s="27">
        <v>0</v>
      </c>
      <c r="E59" s="28">
        <v>0</v>
      </c>
      <c r="F59" s="27">
        <v>69.76744186046511</v>
      </c>
      <c r="G59" s="27">
        <v>0</v>
      </c>
      <c r="H59" s="27">
        <v>3000</v>
      </c>
      <c r="I59" s="27">
        <v>0</v>
      </c>
      <c r="J59" s="29">
        <v>0</v>
      </c>
      <c r="K59" s="30">
        <v>0</v>
      </c>
      <c r="L59" s="30">
        <v>20000</v>
      </c>
      <c r="M59" s="27">
        <v>23000</v>
      </c>
    </row>
    <row r="60" spans="1:13" s="21" customFormat="1" ht="12.75" customHeight="1">
      <c r="A60" s="87">
        <f t="shared" si="0"/>
        <v>56</v>
      </c>
      <c r="B60" s="81" t="s">
        <v>39</v>
      </c>
      <c r="C60" s="84">
        <v>31</v>
      </c>
      <c r="D60" s="23">
        <v>4000</v>
      </c>
      <c r="E60" s="24">
        <v>0.517595</v>
      </c>
      <c r="F60" s="23">
        <v>66.78645161290324</v>
      </c>
      <c r="G60" s="23">
        <v>0</v>
      </c>
      <c r="H60" s="23">
        <v>2070.38</v>
      </c>
      <c r="I60" s="23">
        <v>0</v>
      </c>
      <c r="J60" s="25">
        <v>111.12</v>
      </c>
      <c r="K60" s="26">
        <v>0</v>
      </c>
      <c r="L60" s="26">
        <v>0</v>
      </c>
      <c r="M60" s="23">
        <v>2181.5</v>
      </c>
    </row>
    <row r="61" spans="1:13" s="21" customFormat="1" ht="12.75" customHeight="1">
      <c r="A61" s="88">
        <f t="shared" si="0"/>
        <v>57</v>
      </c>
      <c r="B61" s="82" t="s">
        <v>5</v>
      </c>
      <c r="C61" s="83">
        <v>29</v>
      </c>
      <c r="D61" s="27">
        <v>0</v>
      </c>
      <c r="E61" s="28">
        <v>0</v>
      </c>
      <c r="F61" s="27">
        <v>65.03896551724138</v>
      </c>
      <c r="G61" s="27">
        <v>0</v>
      </c>
      <c r="H61" s="27">
        <v>1886.13</v>
      </c>
      <c r="I61" s="27">
        <v>0</v>
      </c>
      <c r="J61" s="29">
        <v>590.75</v>
      </c>
      <c r="K61" s="30">
        <v>0</v>
      </c>
      <c r="L61" s="30">
        <v>13.89</v>
      </c>
      <c r="M61" s="27">
        <v>2490.77</v>
      </c>
    </row>
    <row r="62" spans="1:13" s="21" customFormat="1" ht="12.75" customHeight="1">
      <c r="A62" s="87">
        <f t="shared" si="0"/>
        <v>58</v>
      </c>
      <c r="B62" s="81" t="s">
        <v>15</v>
      </c>
      <c r="C62" s="84">
        <v>33</v>
      </c>
      <c r="D62" s="23">
        <v>3300</v>
      </c>
      <c r="E62" s="24">
        <v>0.5791242424242424</v>
      </c>
      <c r="F62" s="23">
        <v>57.91242424242424</v>
      </c>
      <c r="G62" s="23">
        <v>0</v>
      </c>
      <c r="H62" s="23">
        <v>1911.11</v>
      </c>
      <c r="I62" s="23">
        <v>0</v>
      </c>
      <c r="J62" s="25">
        <v>0</v>
      </c>
      <c r="K62" s="26">
        <v>0</v>
      </c>
      <c r="L62" s="26">
        <v>0</v>
      </c>
      <c r="M62" s="23">
        <v>1911.11</v>
      </c>
    </row>
    <row r="63" spans="1:13" s="21" customFormat="1" ht="12.75" customHeight="1">
      <c r="A63" s="88">
        <f t="shared" si="0"/>
        <v>59</v>
      </c>
      <c r="B63" s="82" t="s">
        <v>60</v>
      </c>
      <c r="C63" s="83">
        <v>5</v>
      </c>
      <c r="D63" s="27">
        <v>0</v>
      </c>
      <c r="E63" s="28">
        <v>0</v>
      </c>
      <c r="F63" s="27">
        <v>55.556</v>
      </c>
      <c r="G63" s="27">
        <v>0</v>
      </c>
      <c r="H63" s="27">
        <v>277.78</v>
      </c>
      <c r="I63" s="27">
        <v>0</v>
      </c>
      <c r="J63" s="29">
        <v>0</v>
      </c>
      <c r="K63" s="30">
        <v>0</v>
      </c>
      <c r="L63" s="30">
        <v>0</v>
      </c>
      <c r="M63" s="27">
        <v>277.78</v>
      </c>
    </row>
    <row r="64" spans="1:13" s="21" customFormat="1" ht="12.75" customHeight="1">
      <c r="A64" s="87">
        <f t="shared" si="0"/>
        <v>60</v>
      </c>
      <c r="B64" s="81" t="s">
        <v>43</v>
      </c>
      <c r="C64" s="84">
        <v>42</v>
      </c>
      <c r="D64" s="23">
        <v>3000</v>
      </c>
      <c r="E64" s="24">
        <v>0.7666666666666667</v>
      </c>
      <c r="F64" s="23">
        <v>54.76190476190476</v>
      </c>
      <c r="G64" s="23">
        <v>0</v>
      </c>
      <c r="H64" s="23">
        <v>2300</v>
      </c>
      <c r="I64" s="23">
        <v>0</v>
      </c>
      <c r="J64" s="25">
        <v>180</v>
      </c>
      <c r="K64" s="26">
        <v>0</v>
      </c>
      <c r="L64" s="26">
        <v>0</v>
      </c>
      <c r="M64" s="23">
        <v>2480</v>
      </c>
    </row>
    <row r="65" spans="1:13" s="21" customFormat="1" ht="12.75" customHeight="1">
      <c r="A65" s="88">
        <f t="shared" si="0"/>
        <v>61</v>
      </c>
      <c r="B65" s="82" t="s">
        <v>69</v>
      </c>
      <c r="C65" s="83">
        <v>24</v>
      </c>
      <c r="D65" s="27">
        <v>0</v>
      </c>
      <c r="E65" s="28">
        <v>0</v>
      </c>
      <c r="F65" s="27">
        <v>51.666666666666664</v>
      </c>
      <c r="G65" s="27">
        <v>0</v>
      </c>
      <c r="H65" s="27">
        <v>1240</v>
      </c>
      <c r="I65" s="27">
        <v>0</v>
      </c>
      <c r="J65" s="29">
        <v>185.2</v>
      </c>
      <c r="K65" s="30">
        <v>0</v>
      </c>
      <c r="L65" s="30">
        <v>0</v>
      </c>
      <c r="M65" s="27">
        <v>1425.2</v>
      </c>
    </row>
    <row r="66" spans="1:13" s="21" customFormat="1" ht="12.75" customHeight="1">
      <c r="A66" s="87">
        <f t="shared" si="0"/>
        <v>62</v>
      </c>
      <c r="B66" s="81" t="s">
        <v>34</v>
      </c>
      <c r="C66" s="84">
        <v>41</v>
      </c>
      <c r="D66" s="23">
        <v>0</v>
      </c>
      <c r="E66" s="24">
        <v>0</v>
      </c>
      <c r="F66" s="23">
        <v>47.45048780487805</v>
      </c>
      <c r="G66" s="23">
        <v>0</v>
      </c>
      <c r="H66" s="23">
        <v>1945.47</v>
      </c>
      <c r="I66" s="23">
        <v>0</v>
      </c>
      <c r="J66" s="25">
        <v>0</v>
      </c>
      <c r="K66" s="26">
        <v>0</v>
      </c>
      <c r="L66" s="26">
        <v>1000</v>
      </c>
      <c r="M66" s="23">
        <v>2945.47</v>
      </c>
    </row>
    <row r="67" spans="1:13" s="21" customFormat="1" ht="12.75" customHeight="1">
      <c r="A67" s="88">
        <f t="shared" si="0"/>
        <v>63</v>
      </c>
      <c r="B67" s="82" t="s">
        <v>80</v>
      </c>
      <c r="C67" s="83">
        <v>23</v>
      </c>
      <c r="D67" s="27">
        <v>0</v>
      </c>
      <c r="E67" s="28">
        <v>0</v>
      </c>
      <c r="F67" s="27">
        <v>46.3</v>
      </c>
      <c r="G67" s="27">
        <v>0</v>
      </c>
      <c r="H67" s="27">
        <v>1064.9</v>
      </c>
      <c r="I67" s="27">
        <v>0</v>
      </c>
      <c r="J67" s="29">
        <v>198.69</v>
      </c>
      <c r="K67" s="30">
        <v>0</v>
      </c>
      <c r="L67" s="30">
        <v>0</v>
      </c>
      <c r="M67" s="27">
        <v>1263.5900000000001</v>
      </c>
    </row>
    <row r="68" spans="1:13" s="21" customFormat="1" ht="12.75" customHeight="1">
      <c r="A68" s="87">
        <f t="shared" si="0"/>
        <v>64</v>
      </c>
      <c r="B68" s="81" t="s">
        <v>12</v>
      </c>
      <c r="C68" s="84">
        <v>29</v>
      </c>
      <c r="D68" s="23">
        <v>0</v>
      </c>
      <c r="E68" s="24">
        <v>0</v>
      </c>
      <c r="F68" s="23">
        <v>46.23379310344828</v>
      </c>
      <c r="G68" s="23">
        <v>0</v>
      </c>
      <c r="H68" s="23">
        <v>1340.78</v>
      </c>
      <c r="I68" s="23">
        <v>272.73</v>
      </c>
      <c r="J68" s="25">
        <v>555.75</v>
      </c>
      <c r="K68" s="26">
        <v>0</v>
      </c>
      <c r="L68" s="26">
        <v>0</v>
      </c>
      <c r="M68" s="23">
        <v>1896.53</v>
      </c>
    </row>
    <row r="69" spans="1:13" s="21" customFormat="1" ht="12.75" customHeight="1">
      <c r="A69" s="88">
        <f t="shared" si="0"/>
        <v>65</v>
      </c>
      <c r="B69" s="82" t="s">
        <v>59</v>
      </c>
      <c r="C69" s="83">
        <v>29</v>
      </c>
      <c r="D69" s="27">
        <v>0</v>
      </c>
      <c r="E69" s="28">
        <v>0</v>
      </c>
      <c r="F69" s="27">
        <v>44.48275862068966</v>
      </c>
      <c r="G69" s="27">
        <v>0</v>
      </c>
      <c r="H69" s="27">
        <v>1290</v>
      </c>
      <c r="I69" s="27">
        <v>0</v>
      </c>
      <c r="J69" s="29">
        <v>0</v>
      </c>
      <c r="K69" s="30">
        <v>0</v>
      </c>
      <c r="L69" s="30">
        <v>0</v>
      </c>
      <c r="M69" s="27">
        <v>1290</v>
      </c>
    </row>
    <row r="70" spans="1:13" s="21" customFormat="1" ht="12.75" customHeight="1">
      <c r="A70" s="87">
        <f aca="true" t="shared" si="1" ref="A70:A86">A69+1</f>
        <v>66</v>
      </c>
      <c r="B70" s="81" t="s">
        <v>49</v>
      </c>
      <c r="C70" s="84">
        <v>14</v>
      </c>
      <c r="D70" s="23">
        <v>0</v>
      </c>
      <c r="E70" s="24">
        <v>0</v>
      </c>
      <c r="F70" s="23">
        <v>36.375</v>
      </c>
      <c r="G70" s="23">
        <v>0</v>
      </c>
      <c r="H70" s="23">
        <v>509.25</v>
      </c>
      <c r="I70" s="23">
        <v>0</v>
      </c>
      <c r="J70" s="25">
        <v>324.07</v>
      </c>
      <c r="K70" s="26">
        <v>0</v>
      </c>
      <c r="L70" s="26">
        <v>0</v>
      </c>
      <c r="M70" s="23">
        <v>833.32</v>
      </c>
    </row>
    <row r="71" spans="1:13" s="21" customFormat="1" ht="12.75" customHeight="1">
      <c r="A71" s="88">
        <f t="shared" si="1"/>
        <v>67</v>
      </c>
      <c r="B71" s="82" t="s">
        <v>16</v>
      </c>
      <c r="C71" s="83">
        <v>30</v>
      </c>
      <c r="D71" s="27">
        <v>3500</v>
      </c>
      <c r="E71" s="28">
        <v>0.2857142857142857</v>
      </c>
      <c r="F71" s="27">
        <v>33.333333333333336</v>
      </c>
      <c r="G71" s="27">
        <v>0</v>
      </c>
      <c r="H71" s="27">
        <v>1000</v>
      </c>
      <c r="I71" s="27">
        <v>0</v>
      </c>
      <c r="J71" s="29">
        <v>861.11</v>
      </c>
      <c r="K71" s="30">
        <v>0</v>
      </c>
      <c r="L71" s="30">
        <v>0</v>
      </c>
      <c r="M71" s="27">
        <v>1861.11</v>
      </c>
    </row>
    <row r="72" spans="1:13" s="21" customFormat="1" ht="12.75" customHeight="1">
      <c r="A72" s="87">
        <f t="shared" si="1"/>
        <v>68</v>
      </c>
      <c r="B72" s="81" t="s">
        <v>31</v>
      </c>
      <c r="C72" s="84">
        <v>34</v>
      </c>
      <c r="D72" s="23">
        <v>0</v>
      </c>
      <c r="E72" s="24">
        <v>0</v>
      </c>
      <c r="F72" s="23">
        <v>29.956470588235295</v>
      </c>
      <c r="G72" s="23">
        <v>0</v>
      </c>
      <c r="H72" s="23">
        <v>1018.52</v>
      </c>
      <c r="I72" s="23">
        <v>0</v>
      </c>
      <c r="J72" s="25">
        <v>0</v>
      </c>
      <c r="K72" s="26">
        <v>0</v>
      </c>
      <c r="L72" s="26">
        <v>0</v>
      </c>
      <c r="M72" s="23">
        <v>1018.52</v>
      </c>
    </row>
    <row r="73" spans="1:13" s="21" customFormat="1" ht="12.75" customHeight="1">
      <c r="A73" s="88">
        <f t="shared" si="1"/>
        <v>69</v>
      </c>
      <c r="B73" s="82" t="s">
        <v>63</v>
      </c>
      <c r="C73" s="83">
        <v>37</v>
      </c>
      <c r="D73" s="27">
        <v>850</v>
      </c>
      <c r="E73" s="28">
        <v>1.2142</v>
      </c>
      <c r="F73" s="27">
        <v>27.893783783783782</v>
      </c>
      <c r="G73" s="27">
        <v>518.18</v>
      </c>
      <c r="H73" s="27">
        <v>1032.07</v>
      </c>
      <c r="I73" s="27">
        <v>0</v>
      </c>
      <c r="J73" s="29">
        <v>59.8</v>
      </c>
      <c r="K73" s="30">
        <v>0</v>
      </c>
      <c r="L73" s="30">
        <v>0</v>
      </c>
      <c r="M73" s="27">
        <v>1091.87</v>
      </c>
    </row>
    <row r="74" spans="1:13" s="21" customFormat="1" ht="12.75" customHeight="1">
      <c r="A74" s="87">
        <f t="shared" si="1"/>
        <v>70</v>
      </c>
      <c r="B74" s="81" t="s">
        <v>76</v>
      </c>
      <c r="C74" s="84">
        <v>42</v>
      </c>
      <c r="D74" s="23">
        <v>4200</v>
      </c>
      <c r="E74" s="24">
        <v>0.2204595238095238</v>
      </c>
      <c r="F74" s="23">
        <v>22.04595238095238</v>
      </c>
      <c r="G74" s="23">
        <v>0</v>
      </c>
      <c r="H74" s="23">
        <v>925.93</v>
      </c>
      <c r="I74" s="23">
        <v>0</v>
      </c>
      <c r="J74" s="25">
        <v>601.87</v>
      </c>
      <c r="K74" s="26">
        <v>0</v>
      </c>
      <c r="L74" s="26">
        <v>0</v>
      </c>
      <c r="M74" s="23">
        <v>1527.8</v>
      </c>
    </row>
    <row r="75" spans="1:13" s="21" customFormat="1" ht="12.75" customHeight="1">
      <c r="A75" s="88">
        <f t="shared" si="1"/>
        <v>71</v>
      </c>
      <c r="B75" s="82" t="s">
        <v>24</v>
      </c>
      <c r="C75" s="83">
        <v>47</v>
      </c>
      <c r="D75" s="27">
        <v>0</v>
      </c>
      <c r="E75" s="28">
        <v>0</v>
      </c>
      <c r="F75" s="27">
        <v>20.638297872340427</v>
      </c>
      <c r="G75" s="27">
        <v>0</v>
      </c>
      <c r="H75" s="27">
        <v>970</v>
      </c>
      <c r="I75" s="27">
        <v>0</v>
      </c>
      <c r="J75" s="29">
        <v>0</v>
      </c>
      <c r="K75" s="30">
        <v>0</v>
      </c>
      <c r="L75" s="30">
        <v>50000</v>
      </c>
      <c r="M75" s="27">
        <v>50970</v>
      </c>
    </row>
    <row r="76" spans="1:13" s="21" customFormat="1" ht="12.75" customHeight="1">
      <c r="A76" s="87">
        <f t="shared" si="1"/>
        <v>72</v>
      </c>
      <c r="B76" s="81" t="s">
        <v>23</v>
      </c>
      <c r="C76" s="84">
        <v>52</v>
      </c>
      <c r="D76" s="23">
        <v>0</v>
      </c>
      <c r="E76" s="24">
        <v>0</v>
      </c>
      <c r="F76" s="23">
        <v>19.23076923076923</v>
      </c>
      <c r="G76" s="23">
        <v>0</v>
      </c>
      <c r="H76" s="23">
        <v>1000</v>
      </c>
      <c r="I76" s="23">
        <v>0</v>
      </c>
      <c r="J76" s="25">
        <v>2037.04</v>
      </c>
      <c r="K76" s="26">
        <v>0</v>
      </c>
      <c r="L76" s="26">
        <v>0</v>
      </c>
      <c r="M76" s="23">
        <v>3037.04</v>
      </c>
    </row>
    <row r="77" spans="1:13" s="21" customFormat="1" ht="12.75" customHeight="1">
      <c r="A77" s="88">
        <f t="shared" si="1"/>
        <v>73</v>
      </c>
      <c r="B77" s="82" t="s">
        <v>1</v>
      </c>
      <c r="C77" s="83">
        <v>31</v>
      </c>
      <c r="D77" s="27">
        <v>0</v>
      </c>
      <c r="E77" s="28">
        <v>0</v>
      </c>
      <c r="F77" s="27">
        <v>14.935483870967742</v>
      </c>
      <c r="G77" s="27">
        <v>0</v>
      </c>
      <c r="H77" s="27">
        <v>463</v>
      </c>
      <c r="I77" s="27">
        <v>0</v>
      </c>
      <c r="J77" s="29">
        <v>0</v>
      </c>
      <c r="K77" s="30">
        <v>0</v>
      </c>
      <c r="L77" s="30">
        <v>0</v>
      </c>
      <c r="M77" s="27">
        <v>463</v>
      </c>
    </row>
    <row r="78" spans="1:13" s="21" customFormat="1" ht="12.75" customHeight="1">
      <c r="A78" s="87">
        <f t="shared" si="1"/>
        <v>74</v>
      </c>
      <c r="B78" s="81" t="s">
        <v>65</v>
      </c>
      <c r="C78" s="84">
        <v>48</v>
      </c>
      <c r="D78" s="23">
        <v>0</v>
      </c>
      <c r="E78" s="24">
        <v>0</v>
      </c>
      <c r="F78" s="23">
        <v>12.5</v>
      </c>
      <c r="G78" s="23">
        <v>0</v>
      </c>
      <c r="H78" s="23">
        <v>600</v>
      </c>
      <c r="I78" s="23">
        <v>100</v>
      </c>
      <c r="J78" s="25">
        <v>600</v>
      </c>
      <c r="K78" s="26">
        <v>0</v>
      </c>
      <c r="L78" s="26">
        <v>0</v>
      </c>
      <c r="M78" s="23">
        <v>1200</v>
      </c>
    </row>
    <row r="79" spans="1:13" s="21" customFormat="1" ht="12.75" customHeight="1">
      <c r="A79" s="88">
        <f t="shared" si="1"/>
        <v>75</v>
      </c>
      <c r="B79" s="82" t="s">
        <v>4</v>
      </c>
      <c r="C79" s="83">
        <v>30</v>
      </c>
      <c r="D79" s="27">
        <v>0</v>
      </c>
      <c r="E79" s="28">
        <v>0</v>
      </c>
      <c r="F79" s="27">
        <v>9.434</v>
      </c>
      <c r="G79" s="27">
        <v>0</v>
      </c>
      <c r="H79" s="27">
        <v>283.02</v>
      </c>
      <c r="I79" s="27">
        <v>0</v>
      </c>
      <c r="J79" s="29">
        <v>283.02</v>
      </c>
      <c r="K79" s="30">
        <v>0</v>
      </c>
      <c r="L79" s="30">
        <v>0</v>
      </c>
      <c r="M79" s="27">
        <v>566.04</v>
      </c>
    </row>
    <row r="80" spans="1:13" s="21" customFormat="1" ht="12.75" customHeight="1">
      <c r="A80" s="87">
        <f t="shared" si="1"/>
        <v>76</v>
      </c>
      <c r="B80" s="81" t="s">
        <v>2</v>
      </c>
      <c r="C80" s="84">
        <v>43</v>
      </c>
      <c r="D80" s="23">
        <v>0</v>
      </c>
      <c r="E80" s="24">
        <v>0</v>
      </c>
      <c r="F80" s="23">
        <v>0</v>
      </c>
      <c r="G80" s="23">
        <v>0</v>
      </c>
      <c r="H80" s="23">
        <v>0</v>
      </c>
      <c r="I80" s="23">
        <v>0</v>
      </c>
      <c r="J80" s="25">
        <v>0</v>
      </c>
      <c r="K80" s="26">
        <v>0</v>
      </c>
      <c r="L80" s="26">
        <v>0</v>
      </c>
      <c r="M80" s="23">
        <v>0</v>
      </c>
    </row>
    <row r="81" spans="1:13" s="21" customFormat="1" ht="12.75" customHeight="1">
      <c r="A81" s="88">
        <f t="shared" si="1"/>
        <v>77</v>
      </c>
      <c r="B81" s="82" t="s">
        <v>13</v>
      </c>
      <c r="C81" s="83">
        <v>5</v>
      </c>
      <c r="D81" s="27">
        <v>0</v>
      </c>
      <c r="E81" s="28">
        <v>0</v>
      </c>
      <c r="F81" s="27">
        <v>0</v>
      </c>
      <c r="G81" s="27">
        <v>0</v>
      </c>
      <c r="H81" s="27">
        <v>0</v>
      </c>
      <c r="I81" s="27">
        <v>0</v>
      </c>
      <c r="J81" s="29">
        <v>0</v>
      </c>
      <c r="K81" s="30">
        <v>0</v>
      </c>
      <c r="L81" s="30">
        <v>0</v>
      </c>
      <c r="M81" s="27">
        <v>0</v>
      </c>
    </row>
    <row r="82" spans="1:13" s="21" customFormat="1" ht="12.75" customHeight="1">
      <c r="A82" s="87">
        <f t="shared" si="1"/>
        <v>78</v>
      </c>
      <c r="B82" s="81" t="s">
        <v>18</v>
      </c>
      <c r="C82" s="84">
        <v>11</v>
      </c>
      <c r="D82" s="23">
        <v>0</v>
      </c>
      <c r="E82" s="24">
        <v>0</v>
      </c>
      <c r="F82" s="23">
        <v>0</v>
      </c>
      <c r="G82" s="23">
        <v>0</v>
      </c>
      <c r="H82" s="23">
        <v>0</v>
      </c>
      <c r="I82" s="23">
        <v>0</v>
      </c>
      <c r="J82" s="25">
        <v>277.77</v>
      </c>
      <c r="K82" s="26">
        <v>0</v>
      </c>
      <c r="L82" s="26">
        <v>0</v>
      </c>
      <c r="M82" s="23">
        <v>277.77</v>
      </c>
    </row>
    <row r="83" spans="1:13" s="21" customFormat="1" ht="12.75" customHeight="1">
      <c r="A83" s="88">
        <f t="shared" si="1"/>
        <v>79</v>
      </c>
      <c r="B83" s="82" t="s">
        <v>50</v>
      </c>
      <c r="C83" s="83">
        <v>21</v>
      </c>
      <c r="D83" s="27">
        <v>0</v>
      </c>
      <c r="E83" s="28">
        <v>0</v>
      </c>
      <c r="F83" s="27">
        <v>0</v>
      </c>
      <c r="G83" s="27">
        <v>0</v>
      </c>
      <c r="H83" s="27">
        <v>0</v>
      </c>
      <c r="I83" s="27">
        <v>0</v>
      </c>
      <c r="J83" s="29">
        <v>0</v>
      </c>
      <c r="K83" s="30">
        <v>0</v>
      </c>
      <c r="L83" s="30">
        <v>0</v>
      </c>
      <c r="M83" s="27">
        <v>0</v>
      </c>
    </row>
    <row r="84" spans="1:13" s="21" customFormat="1" ht="12.75" customHeight="1">
      <c r="A84" s="87">
        <f t="shared" si="1"/>
        <v>80</v>
      </c>
      <c r="B84" s="81" t="s">
        <v>58</v>
      </c>
      <c r="C84" s="84">
        <v>18</v>
      </c>
      <c r="D84" s="23">
        <v>0</v>
      </c>
      <c r="E84" s="24">
        <v>0</v>
      </c>
      <c r="F84" s="23">
        <v>0</v>
      </c>
      <c r="G84" s="23">
        <v>0</v>
      </c>
      <c r="H84" s="23">
        <v>0</v>
      </c>
      <c r="I84" s="23">
        <v>2100</v>
      </c>
      <c r="J84" s="25">
        <v>2600</v>
      </c>
      <c r="K84" s="26">
        <v>0</v>
      </c>
      <c r="L84" s="26">
        <v>0</v>
      </c>
      <c r="M84" s="23">
        <v>2600</v>
      </c>
    </row>
    <row r="85" spans="1:13" s="21" customFormat="1" ht="12.75" customHeight="1">
      <c r="A85" s="88">
        <f t="shared" si="1"/>
        <v>81</v>
      </c>
      <c r="B85" s="82" t="s">
        <v>71</v>
      </c>
      <c r="C85" s="83">
        <v>46</v>
      </c>
      <c r="D85" s="27">
        <v>0</v>
      </c>
      <c r="E85" s="28">
        <v>0</v>
      </c>
      <c r="F85" s="27">
        <v>0</v>
      </c>
      <c r="G85" s="27">
        <v>0</v>
      </c>
      <c r="H85" s="27">
        <v>0</v>
      </c>
      <c r="I85" s="27">
        <v>0</v>
      </c>
      <c r="J85" s="29">
        <v>1260</v>
      </c>
      <c r="K85" s="30">
        <v>0</v>
      </c>
      <c r="L85" s="30">
        <v>0</v>
      </c>
      <c r="M85" s="27">
        <v>1260</v>
      </c>
    </row>
    <row r="86" spans="1:13" s="21" customFormat="1" ht="12.75" customHeight="1">
      <c r="A86" s="87">
        <f t="shared" si="1"/>
        <v>82</v>
      </c>
      <c r="B86" s="81" t="s">
        <v>73</v>
      </c>
      <c r="C86" s="84">
        <v>18</v>
      </c>
      <c r="D86" s="23">
        <v>0</v>
      </c>
      <c r="E86" s="24">
        <v>0</v>
      </c>
      <c r="F86" s="23">
        <v>0</v>
      </c>
      <c r="G86" s="23">
        <v>0</v>
      </c>
      <c r="H86" s="23">
        <v>0</v>
      </c>
      <c r="I86" s="23">
        <v>954.45</v>
      </c>
      <c r="J86" s="25">
        <v>1435.94</v>
      </c>
      <c r="K86" s="26">
        <v>0</v>
      </c>
      <c r="L86" s="26">
        <v>0</v>
      </c>
      <c r="M86" s="23">
        <v>1435.94</v>
      </c>
    </row>
    <row r="87" spans="1:13" s="1" customFormat="1" ht="15" customHeight="1">
      <c r="A87" s="107" t="s">
        <v>129</v>
      </c>
      <c r="B87" s="107"/>
      <c r="C87" s="17">
        <v>2782</v>
      </c>
      <c r="D87" s="18">
        <v>156265.09999999998</v>
      </c>
      <c r="E87" s="19">
        <v>1.8792665156839248</v>
      </c>
      <c r="F87" s="20">
        <v>105.55850826743351</v>
      </c>
      <c r="G87" s="20">
        <v>18561.75</v>
      </c>
      <c r="H87" s="20">
        <v>293663.77</v>
      </c>
      <c r="I87" s="20">
        <v>6697.18</v>
      </c>
      <c r="J87" s="20">
        <v>44918.2</v>
      </c>
      <c r="K87" s="20">
        <v>0</v>
      </c>
      <c r="L87" s="20">
        <v>90245.37</v>
      </c>
      <c r="M87" s="20">
        <v>428827.34</v>
      </c>
    </row>
    <row r="88" spans="1:13" s="1" customFormat="1" ht="12" customHeight="1">
      <c r="A88" s="108"/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</row>
    <row r="89" spans="1:13" s="1" customFormat="1" ht="23.25" customHeight="1">
      <c r="A89" s="95" t="s">
        <v>112</v>
      </c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</row>
    <row r="90" spans="1:13" s="1" customFormat="1" ht="7.5" customHeight="1">
      <c r="A90" s="12"/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</row>
    <row r="91" spans="1:13" s="1" customFormat="1" ht="14.25" customHeight="1">
      <c r="A91" s="11"/>
      <c r="B91" s="102" t="s">
        <v>113</v>
      </c>
      <c r="C91" s="102"/>
      <c r="D91" s="102"/>
      <c r="E91" s="102"/>
      <c r="F91" s="102" t="s">
        <v>114</v>
      </c>
      <c r="G91" s="102"/>
      <c r="H91" s="102"/>
      <c r="I91" s="102"/>
      <c r="J91" s="102" t="s">
        <v>115</v>
      </c>
      <c r="K91" s="102"/>
      <c r="L91" s="102"/>
      <c r="M91" s="102"/>
    </row>
    <row r="92" spans="1:13" s="1" customFormat="1" ht="107.25" customHeight="1">
      <c r="A92" s="11"/>
      <c r="B92" s="92" t="s">
        <v>116</v>
      </c>
      <c r="C92" s="92"/>
      <c r="D92" s="92"/>
      <c r="E92" s="92"/>
      <c r="F92" s="92" t="s">
        <v>117</v>
      </c>
      <c r="G92" s="92"/>
      <c r="H92" s="92"/>
      <c r="I92" s="92"/>
      <c r="J92" s="92" t="s">
        <v>118</v>
      </c>
      <c r="K92" s="92"/>
      <c r="L92" s="92"/>
      <c r="M92" s="92"/>
    </row>
    <row r="93" spans="1:13" s="1" customFormat="1" ht="23.25" customHeight="1">
      <c r="A93" s="93" t="s">
        <v>119</v>
      </c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</row>
    <row r="94" spans="1:13" s="1" customFormat="1" ht="6.75" customHeight="1">
      <c r="A94" s="98"/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</row>
    <row r="95" spans="1:13" s="1" customFormat="1" ht="15.75" customHeight="1">
      <c r="A95" s="99" t="s">
        <v>120</v>
      </c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</row>
    <row r="96" spans="1:13" s="1" customFormat="1" ht="18" customHeight="1">
      <c r="A96" s="11"/>
      <c r="B96" s="13"/>
      <c r="C96" s="100" t="s">
        <v>121</v>
      </c>
      <c r="D96" s="100"/>
      <c r="E96" s="95" t="s">
        <v>130</v>
      </c>
      <c r="F96" s="95"/>
      <c r="G96" s="95"/>
      <c r="H96" s="95"/>
      <c r="I96" s="95"/>
      <c r="J96" s="101">
        <v>278200</v>
      </c>
      <c r="K96" s="101"/>
      <c r="L96" s="101"/>
      <c r="M96" s="11"/>
    </row>
    <row r="97" spans="1:13" s="1" customFormat="1" ht="18" customHeight="1">
      <c r="A97" s="11"/>
      <c r="B97" s="11"/>
      <c r="C97" s="100" t="s">
        <v>121</v>
      </c>
      <c r="D97" s="100"/>
      <c r="E97" s="95" t="s">
        <v>122</v>
      </c>
      <c r="F97" s="95"/>
      <c r="G97" s="95"/>
      <c r="H97" s="95"/>
      <c r="I97" s="95"/>
      <c r="J97" s="101">
        <v>156265.1</v>
      </c>
      <c r="K97" s="101"/>
      <c r="L97" s="101"/>
      <c r="M97" s="11"/>
    </row>
    <row r="98" spans="1:13" s="1" customFormat="1" ht="18" customHeight="1">
      <c r="A98" s="11"/>
      <c r="B98" s="11"/>
      <c r="C98" s="100" t="s">
        <v>121</v>
      </c>
      <c r="D98" s="100"/>
      <c r="E98" s="95" t="s">
        <v>123</v>
      </c>
      <c r="F98" s="95"/>
      <c r="G98" s="95"/>
      <c r="H98" s="95"/>
      <c r="I98" s="95"/>
      <c r="J98" s="104">
        <v>293663.77</v>
      </c>
      <c r="K98" s="104"/>
      <c r="L98" s="104"/>
      <c r="M98" s="11"/>
    </row>
    <row r="99" spans="1:13" s="1" customFormat="1" ht="23.25" customHeight="1">
      <c r="A99" s="11"/>
      <c r="B99" s="11"/>
      <c r="C99" s="105" t="s">
        <v>131</v>
      </c>
      <c r="D99" s="105"/>
      <c r="E99" s="105"/>
      <c r="F99" s="105"/>
      <c r="G99" s="105"/>
      <c r="H99" s="105"/>
      <c r="I99" s="105"/>
      <c r="J99" s="105"/>
      <c r="K99" s="105"/>
      <c r="L99" s="105"/>
      <c r="M99" s="105"/>
    </row>
    <row r="100" spans="1:13" s="1" customFormat="1" ht="18" customHeight="1">
      <c r="A100" s="11"/>
      <c r="B100" s="11"/>
      <c r="C100" s="100" t="s">
        <v>121</v>
      </c>
      <c r="D100" s="100"/>
      <c r="E100" s="95" t="s">
        <v>124</v>
      </c>
      <c r="F100" s="95"/>
      <c r="G100" s="95"/>
      <c r="H100" s="95"/>
      <c r="I100" s="95"/>
      <c r="J100" s="103" t="s">
        <v>132</v>
      </c>
      <c r="K100" s="103"/>
      <c r="L100" s="103"/>
      <c r="M100" s="11"/>
    </row>
    <row r="101" spans="1:13" s="1" customFormat="1" ht="18" customHeight="1">
      <c r="A101" s="11"/>
      <c r="B101" s="11"/>
      <c r="C101" s="100" t="s">
        <v>121</v>
      </c>
      <c r="D101" s="100"/>
      <c r="E101" s="95" t="s">
        <v>125</v>
      </c>
      <c r="F101" s="95"/>
      <c r="G101" s="95"/>
      <c r="H101" s="95"/>
      <c r="I101" s="95"/>
      <c r="J101" s="103" t="s">
        <v>133</v>
      </c>
      <c r="K101" s="103"/>
      <c r="L101" s="103"/>
      <c r="M101" s="11"/>
    </row>
    <row r="102" spans="1:13" s="1" customFormat="1" ht="3.75" customHeight="1">
      <c r="A102" s="98"/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</row>
    <row r="103" spans="1:13" s="1" customFormat="1" ht="13.5" customHeight="1">
      <c r="A103" s="93" t="s">
        <v>126</v>
      </c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</row>
  </sheetData>
  <sheetProtection/>
  <mergeCells count="42">
    <mergeCell ref="C101:D101"/>
    <mergeCell ref="E101:I101"/>
    <mergeCell ref="J101:L101"/>
    <mergeCell ref="A102:M102"/>
    <mergeCell ref="A103:M103"/>
    <mergeCell ref="C98:D98"/>
    <mergeCell ref="E98:I98"/>
    <mergeCell ref="J98:L98"/>
    <mergeCell ref="C99:M99"/>
    <mergeCell ref="C100:D100"/>
    <mergeCell ref="A95:M95"/>
    <mergeCell ref="E100:I100"/>
    <mergeCell ref="J100:L100"/>
    <mergeCell ref="C96:D96"/>
    <mergeCell ref="E96:I96"/>
    <mergeCell ref="J96:L96"/>
    <mergeCell ref="C97:D97"/>
    <mergeCell ref="E97:I97"/>
    <mergeCell ref="J97:L97"/>
    <mergeCell ref="A93:M93"/>
    <mergeCell ref="A88:M88"/>
    <mergeCell ref="A89:M89"/>
    <mergeCell ref="B90:M90"/>
    <mergeCell ref="B91:E91"/>
    <mergeCell ref="A94:M94"/>
    <mergeCell ref="E1:E2"/>
    <mergeCell ref="F1:F2"/>
    <mergeCell ref="K1:L1"/>
    <mergeCell ref="M1:M2"/>
    <mergeCell ref="B92:E92"/>
    <mergeCell ref="F92:I92"/>
    <mergeCell ref="J92:M92"/>
    <mergeCell ref="G1:H1"/>
    <mergeCell ref="I1:J1"/>
    <mergeCell ref="F91:I91"/>
    <mergeCell ref="J91:M91"/>
    <mergeCell ref="A3:M3"/>
    <mergeCell ref="A87:B87"/>
    <mergeCell ref="A1:A2"/>
    <mergeCell ref="B1:B2"/>
    <mergeCell ref="C1:C2"/>
    <mergeCell ref="D1:D2"/>
  </mergeCells>
  <printOptions/>
  <pageMargins left="0.5905511811023622" right="0.5905511811023622" top="0.5905511811023622" bottom="0.590551181102362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S103"/>
  <sheetViews>
    <sheetView tabSelected="1" zoomScale="85" zoomScaleNormal="85" zoomScalePageLayoutView="0" workbookViewId="0" topLeftCell="A1">
      <selection activeCell="A1" sqref="A1:A2"/>
    </sheetView>
  </sheetViews>
  <sheetFormatPr defaultColWidth="9.140625" defaultRowHeight="12.75"/>
  <cols>
    <col min="1" max="1" width="8.7109375" style="0" customWidth="1"/>
    <col min="2" max="2" width="15.7109375" style="0" customWidth="1"/>
    <col min="3" max="3" width="5.421875" style="0" customWidth="1"/>
    <col min="4" max="4" width="6.7109375" style="0" customWidth="1"/>
    <col min="5" max="5" width="11.28125" style="0" customWidth="1"/>
    <col min="6" max="7" width="9.7109375" style="0" customWidth="1"/>
    <col min="8" max="9" width="11.28125" style="0" customWidth="1"/>
    <col min="10" max="10" width="9.7109375" style="0" customWidth="1"/>
    <col min="11" max="11" width="10.7109375" style="0" customWidth="1"/>
    <col min="12" max="12" width="9.7109375" style="0" customWidth="1"/>
    <col min="13" max="13" width="10.7109375" style="0" customWidth="1"/>
    <col min="14" max="14" width="11.28125" style="0" customWidth="1"/>
    <col min="15" max="15" width="4.7109375" style="0" customWidth="1"/>
    <col min="16" max="16" width="7.7109375" style="47" customWidth="1"/>
    <col min="17" max="17" width="3.7109375" style="47" customWidth="1"/>
    <col min="18" max="18" width="11.7109375" style="47" customWidth="1"/>
    <col min="19" max="19" width="9.140625" style="47" customWidth="1"/>
  </cols>
  <sheetData>
    <row r="1" spans="1:19" s="1" customFormat="1" ht="15" customHeight="1">
      <c r="A1" s="89" t="s">
        <v>99</v>
      </c>
      <c r="B1" s="90" t="s">
        <v>100</v>
      </c>
      <c r="C1" s="91" t="s">
        <v>127</v>
      </c>
      <c r="D1" s="91" t="s">
        <v>101</v>
      </c>
      <c r="E1" s="89" t="s">
        <v>102</v>
      </c>
      <c r="F1" s="91" t="s">
        <v>103</v>
      </c>
      <c r="G1" s="89" t="s">
        <v>104</v>
      </c>
      <c r="H1" s="94" t="s">
        <v>105</v>
      </c>
      <c r="I1" s="94"/>
      <c r="J1" s="94" t="s">
        <v>106</v>
      </c>
      <c r="K1" s="94"/>
      <c r="L1" s="94" t="s">
        <v>107</v>
      </c>
      <c r="M1" s="94"/>
      <c r="N1" s="96" t="s">
        <v>108</v>
      </c>
      <c r="P1" s="45"/>
      <c r="Q1" s="45"/>
      <c r="R1" s="45"/>
      <c r="S1" s="45"/>
    </row>
    <row r="2" spans="1:19" s="1" customFormat="1" ht="20.25" customHeight="1">
      <c r="A2" s="89"/>
      <c r="B2" s="90"/>
      <c r="C2" s="91"/>
      <c r="D2" s="91"/>
      <c r="E2" s="89"/>
      <c r="F2" s="91"/>
      <c r="G2" s="89"/>
      <c r="H2" s="16" t="s">
        <v>109</v>
      </c>
      <c r="I2" s="16" t="s">
        <v>110</v>
      </c>
      <c r="J2" s="16" t="s">
        <v>109</v>
      </c>
      <c r="K2" s="16" t="s">
        <v>110</v>
      </c>
      <c r="L2" s="16" t="s">
        <v>109</v>
      </c>
      <c r="M2" s="16" t="s">
        <v>110</v>
      </c>
      <c r="N2" s="96"/>
      <c r="P2" s="45"/>
      <c r="Q2" s="45"/>
      <c r="R2" s="45"/>
      <c r="S2" s="45"/>
    </row>
    <row r="3" spans="1:19" s="1" customFormat="1" ht="18" customHeight="1">
      <c r="A3" s="97" t="s">
        <v>111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71"/>
      <c r="P3" s="45"/>
      <c r="Q3" s="45"/>
      <c r="R3" s="45"/>
      <c r="S3" s="45"/>
    </row>
    <row r="4" spans="1:19" s="21" customFormat="1" ht="12.75" customHeight="1" thickBot="1">
      <c r="A4" s="14">
        <v>2790</v>
      </c>
      <c r="B4" s="77" t="s">
        <v>0</v>
      </c>
      <c r="C4" s="2"/>
      <c r="D4" s="3">
        <v>0</v>
      </c>
      <c r="E4" s="4">
        <v>0</v>
      </c>
      <c r="F4" s="3">
        <v>0</v>
      </c>
      <c r="G4" s="3">
        <v>0</v>
      </c>
      <c r="H4" s="3">
        <v>0</v>
      </c>
      <c r="I4" s="3">
        <v>0</v>
      </c>
      <c r="J4" s="5">
        <v>0</v>
      </c>
      <c r="K4" s="6">
        <v>92.59</v>
      </c>
      <c r="L4" s="6">
        <v>0</v>
      </c>
      <c r="M4" s="3">
        <v>0</v>
      </c>
      <c r="N4" s="3">
        <v>92.59</v>
      </c>
      <c r="P4" s="46"/>
      <c r="Q4" s="46"/>
      <c r="R4" s="48" t="s">
        <v>128</v>
      </c>
      <c r="S4" s="48" t="s">
        <v>98</v>
      </c>
    </row>
    <row r="5" spans="1:19" s="21" customFormat="1" ht="12.75" customHeight="1">
      <c r="A5" s="15">
        <v>15029</v>
      </c>
      <c r="B5" s="78" t="s">
        <v>25</v>
      </c>
      <c r="C5" s="75">
        <v>1</v>
      </c>
      <c r="D5" s="7">
        <v>43</v>
      </c>
      <c r="E5" s="8">
        <v>0</v>
      </c>
      <c r="F5" s="7">
        <v>0</v>
      </c>
      <c r="G5" s="7">
        <v>69.76744186046511</v>
      </c>
      <c r="H5" s="7">
        <v>0</v>
      </c>
      <c r="I5" s="7">
        <v>3000</v>
      </c>
      <c r="J5" s="9">
        <v>0</v>
      </c>
      <c r="K5" s="10">
        <v>0</v>
      </c>
      <c r="L5" s="10">
        <v>0</v>
      </c>
      <c r="M5" s="7">
        <v>20000</v>
      </c>
      <c r="N5" s="7">
        <v>23000</v>
      </c>
      <c r="P5" s="54" t="s">
        <v>83</v>
      </c>
      <c r="Q5" s="55"/>
      <c r="R5" s="56" t="str">
        <f aca="true" t="shared" si="0" ref="R5:R36">B5</f>
        <v>市川</v>
      </c>
      <c r="S5" s="67">
        <f>IF($I5=0,"○","")</f>
      </c>
    </row>
    <row r="6" spans="1:19" s="21" customFormat="1" ht="12.75" customHeight="1">
      <c r="A6" s="14">
        <v>28687</v>
      </c>
      <c r="B6" s="77" t="s">
        <v>26</v>
      </c>
      <c r="C6" s="76">
        <v>1</v>
      </c>
      <c r="D6" s="3">
        <v>33</v>
      </c>
      <c r="E6" s="4">
        <v>0</v>
      </c>
      <c r="F6" s="3">
        <v>0</v>
      </c>
      <c r="G6" s="3">
        <v>145.45454545454547</v>
      </c>
      <c r="H6" s="3">
        <v>0</v>
      </c>
      <c r="I6" s="3">
        <v>4800</v>
      </c>
      <c r="J6" s="5">
        <v>0</v>
      </c>
      <c r="K6" s="6">
        <v>990</v>
      </c>
      <c r="L6" s="6">
        <v>0</v>
      </c>
      <c r="M6" s="3">
        <v>1000</v>
      </c>
      <c r="N6" s="3">
        <v>6790</v>
      </c>
      <c r="P6" s="57" t="s">
        <v>97</v>
      </c>
      <c r="Q6" s="49">
        <v>6</v>
      </c>
      <c r="R6" s="52" t="str">
        <f t="shared" si="0"/>
        <v>市川シビック</v>
      </c>
      <c r="S6" s="69">
        <f aca="true" t="shared" si="1" ref="S6:S68">IF($I6=0,"○","")</f>
      </c>
    </row>
    <row r="7" spans="1:19" s="21" customFormat="1" ht="12.75" customHeight="1">
      <c r="A7" s="15">
        <v>15030</v>
      </c>
      <c r="B7" s="78" t="s">
        <v>27</v>
      </c>
      <c r="C7" s="75">
        <v>1</v>
      </c>
      <c r="D7" s="7">
        <v>42</v>
      </c>
      <c r="E7" s="8">
        <v>150</v>
      </c>
      <c r="F7" s="7">
        <v>31.666866666666664</v>
      </c>
      <c r="G7" s="7">
        <v>113.09595238095237</v>
      </c>
      <c r="H7" s="7">
        <v>0</v>
      </c>
      <c r="I7" s="7">
        <v>4750.03</v>
      </c>
      <c r="J7" s="9">
        <v>0</v>
      </c>
      <c r="K7" s="10">
        <v>37.04</v>
      </c>
      <c r="L7" s="10">
        <v>0</v>
      </c>
      <c r="M7" s="7">
        <v>0</v>
      </c>
      <c r="N7" s="7">
        <v>4787.07</v>
      </c>
      <c r="P7" s="57" t="s">
        <v>98</v>
      </c>
      <c r="Q7" s="49">
        <f>COUNTIF($I$5:$I$10,0)</f>
        <v>0</v>
      </c>
      <c r="R7" s="52" t="str">
        <f t="shared" si="0"/>
        <v>市川東</v>
      </c>
      <c r="S7" s="69">
        <f t="shared" si="1"/>
      </c>
    </row>
    <row r="8" spans="1:19" s="21" customFormat="1" ht="12.75" customHeight="1">
      <c r="A8" s="14">
        <v>15031</v>
      </c>
      <c r="B8" s="77" t="s">
        <v>28</v>
      </c>
      <c r="C8" s="76">
        <v>1</v>
      </c>
      <c r="D8" s="3">
        <v>23</v>
      </c>
      <c r="E8" s="4">
        <v>0</v>
      </c>
      <c r="F8" s="3">
        <v>0</v>
      </c>
      <c r="G8" s="3">
        <v>167.0486956521739</v>
      </c>
      <c r="H8" s="3">
        <v>0</v>
      </c>
      <c r="I8" s="3">
        <v>3842.12</v>
      </c>
      <c r="J8" s="5">
        <v>0</v>
      </c>
      <c r="K8" s="6">
        <v>713.02</v>
      </c>
      <c r="L8" s="6">
        <v>0</v>
      </c>
      <c r="M8" s="3">
        <v>0</v>
      </c>
      <c r="N8" s="3">
        <v>4555.139999999999</v>
      </c>
      <c r="P8" s="58"/>
      <c r="Q8" s="51"/>
      <c r="R8" s="52" t="str">
        <f t="shared" si="0"/>
        <v>市川南</v>
      </c>
      <c r="S8" s="69">
        <f t="shared" si="1"/>
      </c>
    </row>
    <row r="9" spans="1:19" s="21" customFormat="1" ht="12.75" customHeight="1">
      <c r="A9" s="15">
        <v>15068</v>
      </c>
      <c r="B9" s="78" t="s">
        <v>76</v>
      </c>
      <c r="C9" s="75">
        <v>1</v>
      </c>
      <c r="D9" s="7">
        <v>42</v>
      </c>
      <c r="E9" s="8">
        <v>4200</v>
      </c>
      <c r="F9" s="7">
        <v>0.2204595238095238</v>
      </c>
      <c r="G9" s="7">
        <v>22.04595238095238</v>
      </c>
      <c r="H9" s="7">
        <v>0</v>
      </c>
      <c r="I9" s="7">
        <v>925.93</v>
      </c>
      <c r="J9" s="9">
        <v>0</v>
      </c>
      <c r="K9" s="10">
        <v>601.87</v>
      </c>
      <c r="L9" s="10">
        <v>0</v>
      </c>
      <c r="M9" s="7">
        <v>0</v>
      </c>
      <c r="N9" s="7">
        <v>1527.8</v>
      </c>
      <c r="P9" s="58"/>
      <c r="Q9" s="51"/>
      <c r="R9" s="52" t="str">
        <f t="shared" si="0"/>
        <v>浦安</v>
      </c>
      <c r="S9" s="69">
        <f t="shared" si="1"/>
      </c>
    </row>
    <row r="10" spans="1:19" s="21" customFormat="1" ht="12.75" customHeight="1" thickBot="1">
      <c r="A10" s="14">
        <v>83225</v>
      </c>
      <c r="B10" s="77" t="s">
        <v>77</v>
      </c>
      <c r="C10" s="76">
        <v>1</v>
      </c>
      <c r="D10" s="3">
        <v>15</v>
      </c>
      <c r="E10" s="4">
        <v>0</v>
      </c>
      <c r="F10" s="3">
        <v>0</v>
      </c>
      <c r="G10" s="3">
        <v>180</v>
      </c>
      <c r="H10" s="3">
        <v>0</v>
      </c>
      <c r="I10" s="3">
        <v>2700</v>
      </c>
      <c r="J10" s="5">
        <v>0</v>
      </c>
      <c r="K10" s="6">
        <v>0</v>
      </c>
      <c r="L10" s="6">
        <v>0</v>
      </c>
      <c r="M10" s="3">
        <v>0</v>
      </c>
      <c r="N10" s="3">
        <v>2700</v>
      </c>
      <c r="P10" s="59"/>
      <c r="Q10" s="60"/>
      <c r="R10" s="61" t="str">
        <f t="shared" si="0"/>
        <v>浦安ベイ</v>
      </c>
      <c r="S10" s="70">
        <f t="shared" si="1"/>
      </c>
    </row>
    <row r="11" spans="1:19" s="21" customFormat="1" ht="12.75" customHeight="1">
      <c r="A11" s="15">
        <v>15022</v>
      </c>
      <c r="B11" s="78" t="s">
        <v>16</v>
      </c>
      <c r="C11" s="75">
        <v>2</v>
      </c>
      <c r="D11" s="7">
        <v>30</v>
      </c>
      <c r="E11" s="8">
        <v>3500</v>
      </c>
      <c r="F11" s="7">
        <v>0.2857142857142857</v>
      </c>
      <c r="G11" s="7">
        <v>33.333333333333336</v>
      </c>
      <c r="H11" s="7">
        <v>0</v>
      </c>
      <c r="I11" s="7">
        <v>1000</v>
      </c>
      <c r="J11" s="9">
        <v>0</v>
      </c>
      <c r="K11" s="10">
        <v>861.11</v>
      </c>
      <c r="L11" s="10">
        <v>0</v>
      </c>
      <c r="M11" s="7">
        <v>0</v>
      </c>
      <c r="N11" s="7">
        <v>1861.11</v>
      </c>
      <c r="P11" s="54" t="s">
        <v>84</v>
      </c>
      <c r="Q11" s="55"/>
      <c r="R11" s="56" t="str">
        <f t="shared" si="0"/>
        <v>船橋</v>
      </c>
      <c r="S11" s="67">
        <f t="shared" si="1"/>
      </c>
    </row>
    <row r="12" spans="1:19" s="21" customFormat="1" ht="12.75" customHeight="1">
      <c r="A12" s="14">
        <v>15023</v>
      </c>
      <c r="B12" s="77" t="s">
        <v>17</v>
      </c>
      <c r="C12" s="76">
        <v>2</v>
      </c>
      <c r="D12" s="3">
        <v>29</v>
      </c>
      <c r="E12" s="4">
        <v>6000</v>
      </c>
      <c r="F12" s="3">
        <v>1.0483333333333333</v>
      </c>
      <c r="G12" s="3">
        <v>216.89655172413794</v>
      </c>
      <c r="H12" s="3">
        <v>0</v>
      </c>
      <c r="I12" s="3">
        <v>6290</v>
      </c>
      <c r="J12" s="5">
        <v>0</v>
      </c>
      <c r="K12" s="6">
        <v>1314.81</v>
      </c>
      <c r="L12" s="6">
        <v>0</v>
      </c>
      <c r="M12" s="3">
        <v>1000</v>
      </c>
      <c r="N12" s="3">
        <v>8604.81</v>
      </c>
      <c r="P12" s="57" t="s">
        <v>97</v>
      </c>
      <c r="Q12" s="49">
        <v>6</v>
      </c>
      <c r="R12" s="52" t="str">
        <f t="shared" si="0"/>
        <v>船橋東</v>
      </c>
      <c r="S12" s="69">
        <f t="shared" si="1"/>
      </c>
    </row>
    <row r="13" spans="1:19" s="21" customFormat="1" ht="12.75" customHeight="1">
      <c r="A13" s="15">
        <v>15024</v>
      </c>
      <c r="B13" s="78" t="s">
        <v>18</v>
      </c>
      <c r="C13" s="75">
        <v>2</v>
      </c>
      <c r="D13" s="7">
        <v>11</v>
      </c>
      <c r="E13" s="8">
        <v>0</v>
      </c>
      <c r="F13" s="7">
        <v>0</v>
      </c>
      <c r="G13" s="7">
        <v>0</v>
      </c>
      <c r="H13" s="7">
        <v>0</v>
      </c>
      <c r="I13" s="7">
        <v>0</v>
      </c>
      <c r="J13" s="9">
        <v>0</v>
      </c>
      <c r="K13" s="10">
        <v>277.77</v>
      </c>
      <c r="L13" s="10">
        <v>0</v>
      </c>
      <c r="M13" s="7">
        <v>0</v>
      </c>
      <c r="N13" s="7">
        <v>277.77</v>
      </c>
      <c r="P13" s="57" t="s">
        <v>98</v>
      </c>
      <c r="Q13" s="49">
        <f>COUNTIF($I$11:$I$16,0)</f>
        <v>1</v>
      </c>
      <c r="R13" s="52" t="str">
        <f t="shared" si="0"/>
        <v>船橋南</v>
      </c>
      <c r="S13" s="69" t="str">
        <f t="shared" si="1"/>
        <v>○</v>
      </c>
    </row>
    <row r="14" spans="1:19" s="21" customFormat="1" ht="12.75" customHeight="1">
      <c r="A14" s="14">
        <v>15025</v>
      </c>
      <c r="B14" s="77" t="s">
        <v>19</v>
      </c>
      <c r="C14" s="76">
        <v>2</v>
      </c>
      <c r="D14" s="3">
        <v>39</v>
      </c>
      <c r="E14" s="4">
        <v>6000</v>
      </c>
      <c r="F14" s="3">
        <v>0.7483333333333333</v>
      </c>
      <c r="G14" s="3">
        <v>115.12820512820512</v>
      </c>
      <c r="H14" s="3">
        <v>1100</v>
      </c>
      <c r="I14" s="3">
        <v>4490</v>
      </c>
      <c r="J14" s="5">
        <v>0</v>
      </c>
      <c r="K14" s="6">
        <v>1111.12</v>
      </c>
      <c r="L14" s="6">
        <v>0</v>
      </c>
      <c r="M14" s="3">
        <v>8000</v>
      </c>
      <c r="N14" s="3">
        <v>13601.12</v>
      </c>
      <c r="P14" s="62"/>
      <c r="Q14" s="50"/>
      <c r="R14" s="53" t="str">
        <f t="shared" si="0"/>
        <v>船橋西</v>
      </c>
      <c r="S14" s="69">
        <f t="shared" si="1"/>
      </c>
    </row>
    <row r="15" spans="1:19" s="21" customFormat="1" ht="12.75" customHeight="1">
      <c r="A15" s="15">
        <v>29586</v>
      </c>
      <c r="B15" s="78" t="s">
        <v>20</v>
      </c>
      <c r="C15" s="75">
        <v>2</v>
      </c>
      <c r="D15" s="7">
        <v>18</v>
      </c>
      <c r="E15" s="8">
        <v>0</v>
      </c>
      <c r="F15" s="7">
        <v>0</v>
      </c>
      <c r="G15" s="7">
        <v>94.44444444444444</v>
      </c>
      <c r="H15" s="7">
        <v>0</v>
      </c>
      <c r="I15" s="7">
        <v>1700</v>
      </c>
      <c r="J15" s="9">
        <v>0</v>
      </c>
      <c r="K15" s="10">
        <v>198.25</v>
      </c>
      <c r="L15" s="10">
        <v>0</v>
      </c>
      <c r="M15" s="7">
        <v>0</v>
      </c>
      <c r="N15" s="7">
        <v>1898.25</v>
      </c>
      <c r="P15" s="58"/>
      <c r="Q15" s="51"/>
      <c r="R15" s="52" t="str">
        <f t="shared" si="0"/>
        <v>船橋みなと</v>
      </c>
      <c r="S15" s="69">
        <f t="shared" si="1"/>
      </c>
    </row>
    <row r="16" spans="1:19" s="21" customFormat="1" ht="12.75" customHeight="1" thickBot="1">
      <c r="A16" s="14">
        <v>15034</v>
      </c>
      <c r="B16" s="77" t="s">
        <v>30</v>
      </c>
      <c r="C16" s="76">
        <v>2</v>
      </c>
      <c r="D16" s="3">
        <v>30</v>
      </c>
      <c r="E16" s="4">
        <v>0</v>
      </c>
      <c r="F16" s="3">
        <v>0</v>
      </c>
      <c r="G16" s="3">
        <v>86.66666666666667</v>
      </c>
      <c r="H16" s="3">
        <v>0</v>
      </c>
      <c r="I16" s="3">
        <v>2600</v>
      </c>
      <c r="J16" s="5">
        <v>0</v>
      </c>
      <c r="K16" s="6">
        <v>37.04</v>
      </c>
      <c r="L16" s="6">
        <v>0</v>
      </c>
      <c r="M16" s="3">
        <v>0</v>
      </c>
      <c r="N16" s="3">
        <v>2637.04</v>
      </c>
      <c r="P16" s="59"/>
      <c r="Q16" s="60"/>
      <c r="R16" s="61" t="str">
        <f t="shared" si="0"/>
        <v>鎌ヶ谷</v>
      </c>
      <c r="S16" s="70">
        <f t="shared" si="1"/>
      </c>
    </row>
    <row r="17" spans="1:19" s="21" customFormat="1" ht="12.75" customHeight="1">
      <c r="A17" s="15">
        <v>15015</v>
      </c>
      <c r="B17" s="78" t="s">
        <v>3</v>
      </c>
      <c r="C17" s="75">
        <v>3</v>
      </c>
      <c r="D17" s="7">
        <v>96</v>
      </c>
      <c r="E17" s="8">
        <v>17500</v>
      </c>
      <c r="F17" s="7">
        <v>0.6169068571428572</v>
      </c>
      <c r="G17" s="7">
        <v>112.45697916666667</v>
      </c>
      <c r="H17" s="7">
        <v>0</v>
      </c>
      <c r="I17" s="7">
        <v>10795.87</v>
      </c>
      <c r="J17" s="9">
        <v>0</v>
      </c>
      <c r="K17" s="10">
        <v>1166.67</v>
      </c>
      <c r="L17" s="10">
        <v>0</v>
      </c>
      <c r="M17" s="7">
        <v>92.59</v>
      </c>
      <c r="N17" s="7">
        <v>12055.13</v>
      </c>
      <c r="P17" s="54" t="s">
        <v>85</v>
      </c>
      <c r="Q17" s="55"/>
      <c r="R17" s="56" t="str">
        <f t="shared" si="0"/>
        <v>千葉</v>
      </c>
      <c r="S17" s="67">
        <f t="shared" si="1"/>
      </c>
    </row>
    <row r="18" spans="1:19" s="21" customFormat="1" ht="12.75" customHeight="1">
      <c r="A18" s="14">
        <v>15016</v>
      </c>
      <c r="B18" s="77" t="s">
        <v>4</v>
      </c>
      <c r="C18" s="76">
        <v>3</v>
      </c>
      <c r="D18" s="3">
        <v>30</v>
      </c>
      <c r="E18" s="4">
        <v>0</v>
      </c>
      <c r="F18" s="3">
        <v>0</v>
      </c>
      <c r="G18" s="3">
        <v>9.434</v>
      </c>
      <c r="H18" s="3">
        <v>0</v>
      </c>
      <c r="I18" s="3">
        <v>283.02</v>
      </c>
      <c r="J18" s="5">
        <v>0</v>
      </c>
      <c r="K18" s="6">
        <v>283.02</v>
      </c>
      <c r="L18" s="6">
        <v>0</v>
      </c>
      <c r="M18" s="3">
        <v>0</v>
      </c>
      <c r="N18" s="3">
        <v>566.04</v>
      </c>
      <c r="P18" s="57" t="s">
        <v>97</v>
      </c>
      <c r="Q18" s="49">
        <v>7</v>
      </c>
      <c r="R18" s="52" t="str">
        <f t="shared" si="0"/>
        <v>千葉中央</v>
      </c>
      <c r="S18" s="69">
        <f t="shared" si="1"/>
      </c>
    </row>
    <row r="19" spans="1:19" s="21" customFormat="1" ht="12.75" customHeight="1">
      <c r="A19" s="15">
        <v>25626</v>
      </c>
      <c r="B19" s="78" t="s">
        <v>6</v>
      </c>
      <c r="C19" s="75">
        <v>3</v>
      </c>
      <c r="D19" s="7">
        <v>34</v>
      </c>
      <c r="E19" s="8">
        <v>5100</v>
      </c>
      <c r="F19" s="7">
        <v>0.9858392156862744</v>
      </c>
      <c r="G19" s="7">
        <v>147.87588235294118</v>
      </c>
      <c r="H19" s="7">
        <v>0</v>
      </c>
      <c r="I19" s="7">
        <v>5027.78</v>
      </c>
      <c r="J19" s="9">
        <v>0</v>
      </c>
      <c r="K19" s="10">
        <v>0</v>
      </c>
      <c r="L19" s="10">
        <v>0</v>
      </c>
      <c r="M19" s="7">
        <v>1000</v>
      </c>
      <c r="N19" s="7">
        <v>6027.78</v>
      </c>
      <c r="P19" s="72" t="s">
        <v>98</v>
      </c>
      <c r="Q19" s="50">
        <f>COUNTIF($I$17:$I$23,0)</f>
        <v>0</v>
      </c>
      <c r="R19" s="52" t="str">
        <f t="shared" si="0"/>
        <v>千葉幕張</v>
      </c>
      <c r="S19" s="69">
        <f t="shared" si="1"/>
      </c>
    </row>
    <row r="20" spans="1:19" s="21" customFormat="1" ht="12.75" customHeight="1">
      <c r="A20" s="14">
        <v>52192</v>
      </c>
      <c r="B20" s="77" t="s">
        <v>10</v>
      </c>
      <c r="C20" s="76">
        <v>3</v>
      </c>
      <c r="D20" s="3">
        <v>30</v>
      </c>
      <c r="E20" s="4">
        <v>0</v>
      </c>
      <c r="F20" s="3">
        <v>0</v>
      </c>
      <c r="G20" s="3">
        <v>103.33333333333333</v>
      </c>
      <c r="H20" s="3">
        <v>0</v>
      </c>
      <c r="I20" s="3">
        <v>3100</v>
      </c>
      <c r="J20" s="5">
        <v>0</v>
      </c>
      <c r="K20" s="6">
        <v>0</v>
      </c>
      <c r="L20" s="6">
        <v>0</v>
      </c>
      <c r="M20" s="3">
        <v>0</v>
      </c>
      <c r="N20" s="3">
        <v>3100</v>
      </c>
      <c r="P20" s="62"/>
      <c r="Q20" s="50"/>
      <c r="R20" s="53" t="str">
        <f t="shared" si="0"/>
        <v>千葉若潮</v>
      </c>
      <c r="S20" s="69">
        <f t="shared" si="1"/>
      </c>
    </row>
    <row r="21" spans="1:19" s="21" customFormat="1" ht="12.75" customHeight="1">
      <c r="A21" s="15">
        <v>15018</v>
      </c>
      <c r="B21" s="78" t="s">
        <v>11</v>
      </c>
      <c r="C21" s="75">
        <v>3</v>
      </c>
      <c r="D21" s="7">
        <v>50</v>
      </c>
      <c r="E21" s="8">
        <v>7650</v>
      </c>
      <c r="F21" s="7">
        <v>0.5228758169934641</v>
      </c>
      <c r="G21" s="7">
        <v>80</v>
      </c>
      <c r="H21" s="7">
        <v>0</v>
      </c>
      <c r="I21" s="7">
        <v>4000</v>
      </c>
      <c r="J21" s="9">
        <v>0</v>
      </c>
      <c r="K21" s="10">
        <v>0</v>
      </c>
      <c r="L21" s="10">
        <v>0</v>
      </c>
      <c r="M21" s="7">
        <v>0</v>
      </c>
      <c r="N21" s="7">
        <v>4000</v>
      </c>
      <c r="P21" s="58"/>
      <c r="Q21" s="51"/>
      <c r="R21" s="53" t="str">
        <f t="shared" si="0"/>
        <v>千葉西</v>
      </c>
      <c r="S21" s="69">
        <f t="shared" si="1"/>
      </c>
    </row>
    <row r="22" spans="1:19" s="21" customFormat="1" ht="12.75" customHeight="1">
      <c r="A22" s="14">
        <v>27858</v>
      </c>
      <c r="B22" s="77" t="s">
        <v>12</v>
      </c>
      <c r="C22" s="76">
        <v>3</v>
      </c>
      <c r="D22" s="3">
        <v>29</v>
      </c>
      <c r="E22" s="4">
        <v>0</v>
      </c>
      <c r="F22" s="3">
        <v>0</v>
      </c>
      <c r="G22" s="3">
        <v>46.23379310344828</v>
      </c>
      <c r="H22" s="3">
        <v>0</v>
      </c>
      <c r="I22" s="3">
        <v>1340.78</v>
      </c>
      <c r="J22" s="5">
        <v>272.73</v>
      </c>
      <c r="K22" s="6">
        <v>555.75</v>
      </c>
      <c r="L22" s="6">
        <v>0</v>
      </c>
      <c r="M22" s="3">
        <v>0</v>
      </c>
      <c r="N22" s="3">
        <v>1896.53</v>
      </c>
      <c r="P22" s="58"/>
      <c r="Q22" s="51"/>
      <c r="R22" s="52" t="str">
        <f t="shared" si="0"/>
        <v>千葉東</v>
      </c>
      <c r="S22" s="69">
        <f t="shared" si="1"/>
      </c>
    </row>
    <row r="23" spans="1:19" s="21" customFormat="1" ht="12.75" customHeight="1" thickBot="1">
      <c r="A23" s="15">
        <v>15061</v>
      </c>
      <c r="B23" s="78" t="s">
        <v>67</v>
      </c>
      <c r="C23" s="75">
        <v>3</v>
      </c>
      <c r="D23" s="7">
        <v>55</v>
      </c>
      <c r="E23" s="8">
        <v>6000</v>
      </c>
      <c r="F23" s="7">
        <v>0.9442766666666667</v>
      </c>
      <c r="G23" s="7">
        <v>103.012</v>
      </c>
      <c r="H23" s="7">
        <v>0</v>
      </c>
      <c r="I23" s="7">
        <v>5665.66</v>
      </c>
      <c r="J23" s="9">
        <v>2100</v>
      </c>
      <c r="K23" s="10">
        <v>2100</v>
      </c>
      <c r="L23" s="10">
        <v>0</v>
      </c>
      <c r="M23" s="7">
        <v>1138.89</v>
      </c>
      <c r="N23" s="7">
        <v>8904.55</v>
      </c>
      <c r="P23" s="73"/>
      <c r="Q23" s="74"/>
      <c r="R23" s="61" t="str">
        <f t="shared" si="0"/>
        <v>新千葉</v>
      </c>
      <c r="S23" s="70">
        <f t="shared" si="1"/>
      </c>
    </row>
    <row r="24" spans="1:19" s="21" customFormat="1" ht="12.75" customHeight="1">
      <c r="A24" s="14">
        <v>50886</v>
      </c>
      <c r="B24" s="77" t="s">
        <v>5</v>
      </c>
      <c r="C24" s="76">
        <v>4</v>
      </c>
      <c r="D24" s="3">
        <v>29</v>
      </c>
      <c r="E24" s="4">
        <v>0</v>
      </c>
      <c r="F24" s="3">
        <v>0</v>
      </c>
      <c r="G24" s="3">
        <v>65.03896551724138</v>
      </c>
      <c r="H24" s="3">
        <v>0</v>
      </c>
      <c r="I24" s="3">
        <v>1886.13</v>
      </c>
      <c r="J24" s="5">
        <v>0</v>
      </c>
      <c r="K24" s="6">
        <v>590.75</v>
      </c>
      <c r="L24" s="6">
        <v>0</v>
      </c>
      <c r="M24" s="3">
        <v>13.89</v>
      </c>
      <c r="N24" s="3">
        <v>2490.77</v>
      </c>
      <c r="P24" s="54" t="s">
        <v>86</v>
      </c>
      <c r="Q24" s="55"/>
      <c r="R24" s="56" t="str">
        <f t="shared" si="0"/>
        <v>千葉北</v>
      </c>
      <c r="S24" s="67">
        <f t="shared" si="1"/>
      </c>
    </row>
    <row r="25" spans="1:19" s="21" customFormat="1" ht="12.75" customHeight="1">
      <c r="A25" s="15">
        <v>51584</v>
      </c>
      <c r="B25" s="78" t="s">
        <v>7</v>
      </c>
      <c r="C25" s="75">
        <v>4</v>
      </c>
      <c r="D25" s="7">
        <v>21</v>
      </c>
      <c r="E25" s="8">
        <v>150</v>
      </c>
      <c r="F25" s="7">
        <v>21</v>
      </c>
      <c r="G25" s="7">
        <v>150</v>
      </c>
      <c r="H25" s="7">
        <v>0</v>
      </c>
      <c r="I25" s="7">
        <v>3150</v>
      </c>
      <c r="J25" s="9">
        <v>0</v>
      </c>
      <c r="K25" s="10">
        <v>0</v>
      </c>
      <c r="L25" s="10">
        <v>0</v>
      </c>
      <c r="M25" s="7">
        <v>0</v>
      </c>
      <c r="N25" s="7">
        <v>3150</v>
      </c>
      <c r="P25" s="57" t="s">
        <v>97</v>
      </c>
      <c r="Q25" s="49">
        <v>6</v>
      </c>
      <c r="R25" s="52" t="str">
        <f t="shared" si="0"/>
        <v>千葉緑</v>
      </c>
      <c r="S25" s="69">
        <f t="shared" si="1"/>
      </c>
    </row>
    <row r="26" spans="1:19" s="21" customFormat="1" ht="12.75" customHeight="1">
      <c r="A26" s="14">
        <v>22333</v>
      </c>
      <c r="B26" s="77" t="s">
        <v>8</v>
      </c>
      <c r="C26" s="76">
        <v>4</v>
      </c>
      <c r="D26" s="3">
        <v>25</v>
      </c>
      <c r="E26" s="4">
        <v>3000</v>
      </c>
      <c r="F26" s="3">
        <v>1.3333333333333333</v>
      </c>
      <c r="G26" s="3">
        <v>160</v>
      </c>
      <c r="H26" s="3">
        <v>0</v>
      </c>
      <c r="I26" s="3">
        <v>4000</v>
      </c>
      <c r="J26" s="5">
        <v>0</v>
      </c>
      <c r="K26" s="6">
        <v>0</v>
      </c>
      <c r="L26" s="6">
        <v>0</v>
      </c>
      <c r="M26" s="3">
        <v>0</v>
      </c>
      <c r="N26" s="3">
        <v>4000</v>
      </c>
      <c r="P26" s="57" t="s">
        <v>98</v>
      </c>
      <c r="Q26" s="49">
        <f>COUNTIF($I$24:$I$29,0)</f>
        <v>0</v>
      </c>
      <c r="R26" s="52" t="str">
        <f t="shared" si="0"/>
        <v>千葉港</v>
      </c>
      <c r="S26" s="69">
        <f t="shared" si="1"/>
      </c>
    </row>
    <row r="27" spans="1:19" s="21" customFormat="1" ht="12.75" customHeight="1">
      <c r="A27" s="15">
        <v>15017</v>
      </c>
      <c r="B27" s="78" t="s">
        <v>9</v>
      </c>
      <c r="C27" s="75">
        <v>4</v>
      </c>
      <c r="D27" s="7">
        <v>47</v>
      </c>
      <c r="E27" s="8">
        <v>8000</v>
      </c>
      <c r="F27" s="7">
        <v>0.625</v>
      </c>
      <c r="G27" s="7">
        <v>106.38297872340425</v>
      </c>
      <c r="H27" s="7">
        <v>2000</v>
      </c>
      <c r="I27" s="7">
        <v>5000</v>
      </c>
      <c r="J27" s="9">
        <v>0</v>
      </c>
      <c r="K27" s="10">
        <v>0</v>
      </c>
      <c r="L27" s="10">
        <v>0</v>
      </c>
      <c r="M27" s="7">
        <v>0</v>
      </c>
      <c r="N27" s="7">
        <v>5000</v>
      </c>
      <c r="P27" s="58"/>
      <c r="Q27" s="51"/>
      <c r="R27" s="52" t="str">
        <f t="shared" si="0"/>
        <v>千葉南</v>
      </c>
      <c r="S27" s="69">
        <f t="shared" si="1"/>
      </c>
    </row>
    <row r="28" spans="1:19" s="21" customFormat="1" ht="12.75" customHeight="1">
      <c r="A28" s="14">
        <v>15028</v>
      </c>
      <c r="B28" s="77" t="s">
        <v>23</v>
      </c>
      <c r="C28" s="76">
        <v>4</v>
      </c>
      <c r="D28" s="3">
        <v>52</v>
      </c>
      <c r="E28" s="4">
        <v>0</v>
      </c>
      <c r="F28" s="3">
        <v>0</v>
      </c>
      <c r="G28" s="3">
        <v>19.23076923076923</v>
      </c>
      <c r="H28" s="3">
        <v>0</v>
      </c>
      <c r="I28" s="3">
        <v>1000</v>
      </c>
      <c r="J28" s="5">
        <v>0</v>
      </c>
      <c r="K28" s="6">
        <v>2037.04</v>
      </c>
      <c r="L28" s="6">
        <v>0</v>
      </c>
      <c r="M28" s="3">
        <v>0</v>
      </c>
      <c r="N28" s="3">
        <v>3037.04</v>
      </c>
      <c r="P28" s="58"/>
      <c r="Q28" s="51"/>
      <c r="R28" s="52" t="str">
        <f t="shared" si="0"/>
        <v>市原</v>
      </c>
      <c r="S28" s="69">
        <f t="shared" si="1"/>
      </c>
    </row>
    <row r="29" spans="1:19" s="21" customFormat="1" ht="12.75" customHeight="1" thickBot="1">
      <c r="A29" s="15">
        <v>25535</v>
      </c>
      <c r="B29" s="78" t="s">
        <v>24</v>
      </c>
      <c r="C29" s="75">
        <v>4</v>
      </c>
      <c r="D29" s="7">
        <v>47</v>
      </c>
      <c r="E29" s="8">
        <v>0</v>
      </c>
      <c r="F29" s="7">
        <v>0</v>
      </c>
      <c r="G29" s="7">
        <v>20.638297872340427</v>
      </c>
      <c r="H29" s="7">
        <v>0</v>
      </c>
      <c r="I29" s="7">
        <v>970</v>
      </c>
      <c r="J29" s="9">
        <v>0</v>
      </c>
      <c r="K29" s="10">
        <v>0</v>
      </c>
      <c r="L29" s="10">
        <v>0</v>
      </c>
      <c r="M29" s="7">
        <v>50000</v>
      </c>
      <c r="N29" s="7">
        <v>50970</v>
      </c>
      <c r="P29" s="59"/>
      <c r="Q29" s="60"/>
      <c r="R29" s="61" t="str">
        <f t="shared" si="0"/>
        <v>市原中央</v>
      </c>
      <c r="S29" s="70">
        <f t="shared" si="1"/>
      </c>
    </row>
    <row r="30" spans="1:19" s="21" customFormat="1" ht="12.75" customHeight="1">
      <c r="A30" s="14">
        <v>28478</v>
      </c>
      <c r="B30" s="77" t="s">
        <v>21</v>
      </c>
      <c r="C30" s="76">
        <v>5</v>
      </c>
      <c r="D30" s="3">
        <v>14</v>
      </c>
      <c r="E30" s="4">
        <v>0</v>
      </c>
      <c r="F30" s="3">
        <v>0</v>
      </c>
      <c r="G30" s="3">
        <v>120.37</v>
      </c>
      <c r="H30" s="3">
        <v>0</v>
      </c>
      <c r="I30" s="3">
        <v>1685.18</v>
      </c>
      <c r="J30" s="5">
        <v>0</v>
      </c>
      <c r="K30" s="6">
        <v>0</v>
      </c>
      <c r="L30" s="6">
        <v>0</v>
      </c>
      <c r="M30" s="3">
        <v>0</v>
      </c>
      <c r="N30" s="3">
        <v>1685.18</v>
      </c>
      <c r="P30" s="54" t="s">
        <v>87</v>
      </c>
      <c r="Q30" s="55"/>
      <c r="R30" s="56" t="str">
        <f t="shared" si="0"/>
        <v>富津シティ</v>
      </c>
      <c r="S30" s="67">
        <f t="shared" si="1"/>
      </c>
    </row>
    <row r="31" spans="1:19" s="21" customFormat="1" ht="12.75" customHeight="1">
      <c r="A31" s="15">
        <v>15027</v>
      </c>
      <c r="B31" s="78" t="s">
        <v>22</v>
      </c>
      <c r="C31" s="75">
        <v>5</v>
      </c>
      <c r="D31" s="7">
        <v>35</v>
      </c>
      <c r="E31" s="8">
        <v>0</v>
      </c>
      <c r="F31" s="7">
        <v>0</v>
      </c>
      <c r="G31" s="7">
        <v>87.3</v>
      </c>
      <c r="H31" s="7">
        <v>0</v>
      </c>
      <c r="I31" s="7">
        <v>3055.5</v>
      </c>
      <c r="J31" s="9">
        <v>0</v>
      </c>
      <c r="K31" s="10">
        <v>1064.9</v>
      </c>
      <c r="L31" s="10">
        <v>0</v>
      </c>
      <c r="M31" s="7">
        <v>0</v>
      </c>
      <c r="N31" s="7">
        <v>4120.4</v>
      </c>
      <c r="P31" s="57" t="s">
        <v>97</v>
      </c>
      <c r="Q31" s="49">
        <v>7</v>
      </c>
      <c r="R31" s="52" t="str">
        <f t="shared" si="0"/>
        <v>富津中央</v>
      </c>
      <c r="S31" s="69">
        <f t="shared" si="1"/>
      </c>
    </row>
    <row r="32" spans="1:19" s="21" customFormat="1" ht="12.75" customHeight="1">
      <c r="A32" s="14">
        <v>15040</v>
      </c>
      <c r="B32" s="77" t="s">
        <v>37</v>
      </c>
      <c r="C32" s="76">
        <v>5</v>
      </c>
      <c r="D32" s="3">
        <v>14</v>
      </c>
      <c r="E32" s="4">
        <v>0</v>
      </c>
      <c r="F32" s="3">
        <v>0</v>
      </c>
      <c r="G32" s="3">
        <v>132.2757142857143</v>
      </c>
      <c r="H32" s="3">
        <v>0</v>
      </c>
      <c r="I32" s="3">
        <v>1851.86</v>
      </c>
      <c r="J32" s="5">
        <v>0</v>
      </c>
      <c r="K32" s="6">
        <v>0</v>
      </c>
      <c r="L32" s="6">
        <v>0</v>
      </c>
      <c r="M32" s="3">
        <v>0</v>
      </c>
      <c r="N32" s="3">
        <v>1851.86</v>
      </c>
      <c r="P32" s="57" t="s">
        <v>98</v>
      </c>
      <c r="Q32" s="49">
        <f>COUNTIF($I$30:$I$36,0)</f>
        <v>0</v>
      </c>
      <c r="R32" s="52" t="str">
        <f t="shared" si="0"/>
        <v>上総</v>
      </c>
      <c r="S32" s="69">
        <f t="shared" si="1"/>
      </c>
    </row>
    <row r="33" spans="1:19" s="21" customFormat="1" ht="12.75" customHeight="1">
      <c r="A33" s="15">
        <v>15041</v>
      </c>
      <c r="B33" s="78" t="s">
        <v>38</v>
      </c>
      <c r="C33" s="75">
        <v>5</v>
      </c>
      <c r="D33" s="7">
        <v>56</v>
      </c>
      <c r="E33" s="8">
        <v>9700</v>
      </c>
      <c r="F33" s="7">
        <v>0.9923711340206186</v>
      </c>
      <c r="G33" s="7">
        <v>171.89285714285714</v>
      </c>
      <c r="H33" s="7">
        <v>4350</v>
      </c>
      <c r="I33" s="7">
        <v>9626</v>
      </c>
      <c r="J33" s="9">
        <v>870</v>
      </c>
      <c r="K33" s="10">
        <v>1740</v>
      </c>
      <c r="L33" s="10">
        <v>0</v>
      </c>
      <c r="M33" s="7">
        <v>0</v>
      </c>
      <c r="N33" s="7">
        <v>11366</v>
      </c>
      <c r="P33" s="62"/>
      <c r="Q33" s="50"/>
      <c r="R33" s="52" t="str">
        <f t="shared" si="0"/>
        <v>君津</v>
      </c>
      <c r="S33" s="69">
        <f t="shared" si="1"/>
      </c>
    </row>
    <row r="34" spans="1:19" s="21" customFormat="1" ht="12.75" customHeight="1">
      <c r="A34" s="14">
        <v>15042</v>
      </c>
      <c r="B34" s="77" t="s">
        <v>39</v>
      </c>
      <c r="C34" s="76">
        <v>5</v>
      </c>
      <c r="D34" s="3">
        <v>31</v>
      </c>
      <c r="E34" s="4">
        <v>4000</v>
      </c>
      <c r="F34" s="3">
        <v>0.517595</v>
      </c>
      <c r="G34" s="3">
        <v>66.78645161290324</v>
      </c>
      <c r="H34" s="3">
        <v>0</v>
      </c>
      <c r="I34" s="3">
        <v>2070.38</v>
      </c>
      <c r="J34" s="5">
        <v>0</v>
      </c>
      <c r="K34" s="6">
        <v>111.12</v>
      </c>
      <c r="L34" s="6">
        <v>0</v>
      </c>
      <c r="M34" s="3">
        <v>0</v>
      </c>
      <c r="N34" s="3">
        <v>2181.5</v>
      </c>
      <c r="P34" s="58"/>
      <c r="Q34" s="51"/>
      <c r="R34" s="52" t="str">
        <f t="shared" si="0"/>
        <v>木更津</v>
      </c>
      <c r="S34" s="69">
        <f t="shared" si="1"/>
      </c>
    </row>
    <row r="35" spans="1:19" s="21" customFormat="1" ht="12.75" customHeight="1">
      <c r="A35" s="15">
        <v>15043</v>
      </c>
      <c r="B35" s="78" t="s">
        <v>40</v>
      </c>
      <c r="C35" s="75">
        <v>5</v>
      </c>
      <c r="D35" s="7">
        <v>44</v>
      </c>
      <c r="E35" s="8">
        <v>0</v>
      </c>
      <c r="F35" s="7">
        <v>0</v>
      </c>
      <c r="G35" s="7">
        <v>108.58590909090908</v>
      </c>
      <c r="H35" s="7">
        <v>0</v>
      </c>
      <c r="I35" s="7">
        <v>4777.78</v>
      </c>
      <c r="J35" s="9">
        <v>0</v>
      </c>
      <c r="K35" s="10">
        <v>0</v>
      </c>
      <c r="L35" s="10">
        <v>0</v>
      </c>
      <c r="M35" s="7">
        <v>1000</v>
      </c>
      <c r="N35" s="7">
        <v>5777.78</v>
      </c>
      <c r="P35" s="58"/>
      <c r="Q35" s="51"/>
      <c r="R35" s="52" t="str">
        <f t="shared" si="0"/>
        <v>木更津東</v>
      </c>
      <c r="S35" s="69">
        <f t="shared" si="1"/>
      </c>
    </row>
    <row r="36" spans="1:19" s="21" customFormat="1" ht="12.75" customHeight="1" thickBot="1">
      <c r="A36" s="14">
        <v>15064</v>
      </c>
      <c r="B36" s="77" t="s">
        <v>69</v>
      </c>
      <c r="C36" s="76">
        <v>5</v>
      </c>
      <c r="D36" s="3">
        <v>24</v>
      </c>
      <c r="E36" s="4">
        <v>0</v>
      </c>
      <c r="F36" s="3">
        <v>0</v>
      </c>
      <c r="G36" s="3">
        <v>51.666666666666664</v>
      </c>
      <c r="H36" s="3">
        <v>0</v>
      </c>
      <c r="I36" s="3">
        <v>1240</v>
      </c>
      <c r="J36" s="5">
        <v>0</v>
      </c>
      <c r="K36" s="6">
        <v>185.2</v>
      </c>
      <c r="L36" s="6">
        <v>0</v>
      </c>
      <c r="M36" s="3">
        <v>0</v>
      </c>
      <c r="N36" s="3">
        <v>1425.2</v>
      </c>
      <c r="P36" s="59"/>
      <c r="Q36" s="60"/>
      <c r="R36" s="61" t="str">
        <f t="shared" si="0"/>
        <v>袖ヶ浦</v>
      </c>
      <c r="S36" s="70">
        <f t="shared" si="1"/>
      </c>
    </row>
    <row r="37" spans="1:19" s="21" customFormat="1" ht="12.75" customHeight="1">
      <c r="A37" s="15">
        <v>15019</v>
      </c>
      <c r="B37" s="78" t="s">
        <v>13</v>
      </c>
      <c r="C37" s="75">
        <v>6</v>
      </c>
      <c r="D37" s="7">
        <v>5</v>
      </c>
      <c r="E37" s="8">
        <v>0</v>
      </c>
      <c r="F37" s="7">
        <v>0</v>
      </c>
      <c r="G37" s="7">
        <v>0</v>
      </c>
      <c r="H37" s="7">
        <v>0</v>
      </c>
      <c r="I37" s="7">
        <v>0</v>
      </c>
      <c r="J37" s="9">
        <v>0</v>
      </c>
      <c r="K37" s="10">
        <v>0</v>
      </c>
      <c r="L37" s="10">
        <v>0</v>
      </c>
      <c r="M37" s="7">
        <v>0</v>
      </c>
      <c r="N37" s="7">
        <v>0</v>
      </c>
      <c r="P37" s="63" t="s">
        <v>88</v>
      </c>
      <c r="Q37" s="64"/>
      <c r="R37" s="56" t="str">
        <f aca="true" t="shared" si="2" ref="R37:R67">B37</f>
        <v>千倉</v>
      </c>
      <c r="S37" s="67" t="str">
        <f t="shared" si="1"/>
        <v>○</v>
      </c>
    </row>
    <row r="38" spans="1:19" s="21" customFormat="1" ht="12.75" customHeight="1">
      <c r="A38" s="14">
        <v>15035</v>
      </c>
      <c r="B38" s="77" t="s">
        <v>31</v>
      </c>
      <c r="C38" s="76">
        <v>6</v>
      </c>
      <c r="D38" s="3">
        <v>34</v>
      </c>
      <c r="E38" s="4">
        <v>0</v>
      </c>
      <c r="F38" s="3">
        <v>0</v>
      </c>
      <c r="G38" s="3">
        <v>29.956470588235295</v>
      </c>
      <c r="H38" s="3">
        <v>0</v>
      </c>
      <c r="I38" s="3">
        <v>1018.52</v>
      </c>
      <c r="J38" s="5">
        <v>0</v>
      </c>
      <c r="K38" s="6">
        <v>0</v>
      </c>
      <c r="L38" s="6">
        <v>0</v>
      </c>
      <c r="M38" s="3">
        <v>0</v>
      </c>
      <c r="N38" s="3">
        <v>1018.52</v>
      </c>
      <c r="P38" s="57" t="s">
        <v>97</v>
      </c>
      <c r="Q38" s="49">
        <v>6</v>
      </c>
      <c r="R38" s="52" t="str">
        <f t="shared" si="2"/>
        <v>鴨川</v>
      </c>
      <c r="S38" s="69">
        <f t="shared" si="1"/>
      </c>
    </row>
    <row r="39" spans="1:19" s="21" customFormat="1" ht="12.75" customHeight="1">
      <c r="A39" s="15">
        <v>15039</v>
      </c>
      <c r="B39" s="78" t="s">
        <v>36</v>
      </c>
      <c r="C39" s="75">
        <v>6</v>
      </c>
      <c r="D39" s="7">
        <v>41</v>
      </c>
      <c r="E39" s="8">
        <v>6000</v>
      </c>
      <c r="F39" s="7">
        <v>2.97798</v>
      </c>
      <c r="G39" s="7">
        <v>435.8019512195122</v>
      </c>
      <c r="H39" s="7">
        <v>0</v>
      </c>
      <c r="I39" s="7">
        <v>17867.88</v>
      </c>
      <c r="J39" s="9">
        <v>0</v>
      </c>
      <c r="K39" s="10">
        <v>3231.5</v>
      </c>
      <c r="L39" s="10">
        <v>0</v>
      </c>
      <c r="M39" s="7">
        <v>0</v>
      </c>
      <c r="N39" s="7">
        <v>21099.38</v>
      </c>
      <c r="P39" s="57" t="s">
        <v>98</v>
      </c>
      <c r="Q39" s="49">
        <f>COUNTIF($I$37:$I$42,0)</f>
        <v>2</v>
      </c>
      <c r="R39" s="52" t="str">
        <f t="shared" si="2"/>
        <v>勝浦</v>
      </c>
      <c r="S39" s="69">
        <f t="shared" si="1"/>
      </c>
    </row>
    <row r="40" spans="1:19" s="21" customFormat="1" ht="12.75" customHeight="1">
      <c r="A40" s="14">
        <v>15044</v>
      </c>
      <c r="B40" s="77" t="s">
        <v>41</v>
      </c>
      <c r="C40" s="76">
        <v>6</v>
      </c>
      <c r="D40" s="3">
        <v>15</v>
      </c>
      <c r="E40" s="4">
        <v>1339.2</v>
      </c>
      <c r="F40" s="3">
        <v>1.2327807646356033</v>
      </c>
      <c r="G40" s="3">
        <v>110.06266666666667</v>
      </c>
      <c r="H40" s="3">
        <v>0</v>
      </c>
      <c r="I40" s="3">
        <v>1650.94</v>
      </c>
      <c r="J40" s="5">
        <v>0</v>
      </c>
      <c r="K40" s="6">
        <v>490.57</v>
      </c>
      <c r="L40" s="6">
        <v>0</v>
      </c>
      <c r="M40" s="3">
        <v>0</v>
      </c>
      <c r="N40" s="3">
        <v>2141.51</v>
      </c>
      <c r="P40" s="62"/>
      <c r="Q40" s="50"/>
      <c r="R40" s="52" t="str">
        <f t="shared" si="2"/>
        <v>鋸南</v>
      </c>
      <c r="S40" s="69">
        <f t="shared" si="1"/>
      </c>
    </row>
    <row r="41" spans="1:19" s="21" customFormat="1" ht="12.75" customHeight="1">
      <c r="A41" s="15">
        <v>15066</v>
      </c>
      <c r="B41" s="78" t="s">
        <v>71</v>
      </c>
      <c r="C41" s="75">
        <v>6</v>
      </c>
      <c r="D41" s="7">
        <v>46</v>
      </c>
      <c r="E41" s="8">
        <v>0</v>
      </c>
      <c r="F41" s="7">
        <v>0</v>
      </c>
      <c r="G41" s="7">
        <v>0</v>
      </c>
      <c r="H41" s="7">
        <v>0</v>
      </c>
      <c r="I41" s="7">
        <v>0</v>
      </c>
      <c r="J41" s="9">
        <v>0</v>
      </c>
      <c r="K41" s="10">
        <v>1260</v>
      </c>
      <c r="L41" s="10">
        <v>0</v>
      </c>
      <c r="M41" s="7">
        <v>0</v>
      </c>
      <c r="N41" s="7">
        <v>1260</v>
      </c>
      <c r="P41" s="58"/>
      <c r="Q41" s="51"/>
      <c r="R41" s="52" t="str">
        <f t="shared" si="2"/>
        <v>館山</v>
      </c>
      <c r="S41" s="69" t="str">
        <f t="shared" si="1"/>
        <v>○</v>
      </c>
    </row>
    <row r="42" spans="1:19" s="21" customFormat="1" ht="12.75" customHeight="1" thickBot="1">
      <c r="A42" s="14">
        <v>29636</v>
      </c>
      <c r="B42" s="77" t="s">
        <v>72</v>
      </c>
      <c r="C42" s="76">
        <v>6</v>
      </c>
      <c r="D42" s="3">
        <v>24</v>
      </c>
      <c r="E42" s="4">
        <v>0</v>
      </c>
      <c r="F42" s="3">
        <v>0</v>
      </c>
      <c r="G42" s="3">
        <v>79.16666666666667</v>
      </c>
      <c r="H42" s="3">
        <v>0</v>
      </c>
      <c r="I42" s="3">
        <v>1900</v>
      </c>
      <c r="J42" s="5">
        <v>0</v>
      </c>
      <c r="K42" s="6">
        <v>0</v>
      </c>
      <c r="L42" s="6">
        <v>0</v>
      </c>
      <c r="M42" s="3">
        <v>0</v>
      </c>
      <c r="N42" s="3">
        <v>1900</v>
      </c>
      <c r="P42" s="59"/>
      <c r="Q42" s="60"/>
      <c r="R42" s="61" t="str">
        <f t="shared" si="2"/>
        <v>館山ベイ</v>
      </c>
      <c r="S42" s="70">
        <f t="shared" si="1"/>
      </c>
    </row>
    <row r="43" spans="1:19" s="21" customFormat="1" ht="12.75" customHeight="1">
      <c r="A43" s="15">
        <v>15049</v>
      </c>
      <c r="B43" s="78" t="s">
        <v>47</v>
      </c>
      <c r="C43" s="75">
        <v>7</v>
      </c>
      <c r="D43" s="7">
        <v>58</v>
      </c>
      <c r="E43" s="8">
        <v>6000</v>
      </c>
      <c r="F43" s="7">
        <v>1.6666666666666667</v>
      </c>
      <c r="G43" s="7">
        <v>172.41379310344828</v>
      </c>
      <c r="H43" s="7">
        <v>4000</v>
      </c>
      <c r="I43" s="7">
        <v>10000</v>
      </c>
      <c r="J43" s="9">
        <v>0</v>
      </c>
      <c r="K43" s="10">
        <v>0</v>
      </c>
      <c r="L43" s="10">
        <v>0</v>
      </c>
      <c r="M43" s="7">
        <v>0</v>
      </c>
      <c r="N43" s="7">
        <v>10000</v>
      </c>
      <c r="P43" s="63" t="s">
        <v>89</v>
      </c>
      <c r="Q43" s="64"/>
      <c r="R43" s="56" t="str">
        <f t="shared" si="2"/>
        <v>茂原</v>
      </c>
      <c r="S43" s="67">
        <f t="shared" si="1"/>
      </c>
    </row>
    <row r="44" spans="1:19" s="21" customFormat="1" ht="12.75" customHeight="1">
      <c r="A44" s="14">
        <v>29240</v>
      </c>
      <c r="B44" s="77" t="s">
        <v>48</v>
      </c>
      <c r="C44" s="76">
        <v>7</v>
      </c>
      <c r="D44" s="3">
        <v>22</v>
      </c>
      <c r="E44" s="4">
        <v>2000</v>
      </c>
      <c r="F44" s="3">
        <v>1.0184900000000001</v>
      </c>
      <c r="G44" s="3">
        <v>92.59</v>
      </c>
      <c r="H44" s="3">
        <v>0</v>
      </c>
      <c r="I44" s="3">
        <v>2036.98</v>
      </c>
      <c r="J44" s="5">
        <v>0</v>
      </c>
      <c r="K44" s="6">
        <v>0</v>
      </c>
      <c r="L44" s="6">
        <v>0</v>
      </c>
      <c r="M44" s="3">
        <v>0</v>
      </c>
      <c r="N44" s="3">
        <v>2036.98</v>
      </c>
      <c r="P44" s="57" t="s">
        <v>97</v>
      </c>
      <c r="Q44" s="49">
        <v>8</v>
      </c>
      <c r="R44" s="52" t="str">
        <f t="shared" si="2"/>
        <v>茂原中央</v>
      </c>
      <c r="S44" s="69">
        <f t="shared" si="1"/>
      </c>
    </row>
    <row r="45" spans="1:19" s="21" customFormat="1" ht="12.75" customHeight="1">
      <c r="A45" s="15">
        <v>15073</v>
      </c>
      <c r="B45" s="78" t="s">
        <v>54</v>
      </c>
      <c r="C45" s="75">
        <v>7</v>
      </c>
      <c r="D45" s="7">
        <v>31</v>
      </c>
      <c r="E45" s="8">
        <v>0</v>
      </c>
      <c r="F45" s="7">
        <v>0</v>
      </c>
      <c r="G45" s="7">
        <v>83.63193548387098</v>
      </c>
      <c r="H45" s="7">
        <v>0</v>
      </c>
      <c r="I45" s="7">
        <v>2592.59</v>
      </c>
      <c r="J45" s="9">
        <v>0</v>
      </c>
      <c r="K45" s="10">
        <v>37.04</v>
      </c>
      <c r="L45" s="10">
        <v>0</v>
      </c>
      <c r="M45" s="7">
        <v>0</v>
      </c>
      <c r="N45" s="7">
        <v>2629.63</v>
      </c>
      <c r="P45" s="57" t="s">
        <v>98</v>
      </c>
      <c r="Q45" s="49">
        <f>COUNTIF($I$43:$I$50,0)</f>
        <v>1</v>
      </c>
      <c r="R45" s="52" t="str">
        <f t="shared" si="2"/>
        <v>成田空港南</v>
      </c>
      <c r="S45" s="69">
        <f t="shared" si="1"/>
      </c>
    </row>
    <row r="46" spans="1:19" s="21" customFormat="1" ht="12.75" customHeight="1">
      <c r="A46" s="14">
        <v>53122</v>
      </c>
      <c r="B46" s="77" t="s">
        <v>59</v>
      </c>
      <c r="C46" s="76">
        <v>7</v>
      </c>
      <c r="D46" s="3">
        <v>29</v>
      </c>
      <c r="E46" s="4">
        <v>0</v>
      </c>
      <c r="F46" s="3">
        <v>0</v>
      </c>
      <c r="G46" s="3">
        <v>44.48275862068966</v>
      </c>
      <c r="H46" s="3">
        <v>0</v>
      </c>
      <c r="I46" s="3">
        <v>1290</v>
      </c>
      <c r="J46" s="5">
        <v>0</v>
      </c>
      <c r="K46" s="6">
        <v>0</v>
      </c>
      <c r="L46" s="6">
        <v>0</v>
      </c>
      <c r="M46" s="3">
        <v>0</v>
      </c>
      <c r="N46" s="3">
        <v>1290</v>
      </c>
      <c r="P46" s="62"/>
      <c r="Q46" s="50"/>
      <c r="R46" s="52" t="str">
        <f t="shared" si="2"/>
        <v>大網</v>
      </c>
      <c r="S46" s="69">
        <f t="shared" si="1"/>
      </c>
    </row>
    <row r="47" spans="1:19" s="21" customFormat="1" ht="12.75" customHeight="1">
      <c r="A47" s="15">
        <v>15056</v>
      </c>
      <c r="B47" s="78" t="s">
        <v>60</v>
      </c>
      <c r="C47" s="75">
        <v>7</v>
      </c>
      <c r="D47" s="7">
        <v>5</v>
      </c>
      <c r="E47" s="8">
        <v>0</v>
      </c>
      <c r="F47" s="7">
        <v>0</v>
      </c>
      <c r="G47" s="7">
        <v>55.556</v>
      </c>
      <c r="H47" s="7">
        <v>0</v>
      </c>
      <c r="I47" s="7">
        <v>277.78</v>
      </c>
      <c r="J47" s="9">
        <v>0</v>
      </c>
      <c r="K47" s="10">
        <v>0</v>
      </c>
      <c r="L47" s="10">
        <v>0</v>
      </c>
      <c r="M47" s="7">
        <v>0</v>
      </c>
      <c r="N47" s="7">
        <v>277.78</v>
      </c>
      <c r="P47" s="58"/>
      <c r="Q47" s="51"/>
      <c r="R47" s="52" t="str">
        <f t="shared" si="2"/>
        <v>大多喜</v>
      </c>
      <c r="S47" s="69">
        <f t="shared" si="1"/>
      </c>
    </row>
    <row r="48" spans="1:19" s="21" customFormat="1" ht="12.75" customHeight="1">
      <c r="A48" s="14">
        <v>15057</v>
      </c>
      <c r="B48" s="77" t="s">
        <v>61</v>
      </c>
      <c r="C48" s="76">
        <v>7</v>
      </c>
      <c r="D48" s="3">
        <v>10</v>
      </c>
      <c r="E48" s="4">
        <v>925.9</v>
      </c>
      <c r="F48" s="3">
        <v>0.9500054001512043</v>
      </c>
      <c r="G48" s="3">
        <v>87.961</v>
      </c>
      <c r="H48" s="3">
        <v>0</v>
      </c>
      <c r="I48" s="3">
        <v>879.61</v>
      </c>
      <c r="J48" s="5">
        <v>0</v>
      </c>
      <c r="K48" s="6">
        <v>0</v>
      </c>
      <c r="L48" s="6">
        <v>0</v>
      </c>
      <c r="M48" s="3">
        <v>0</v>
      </c>
      <c r="N48" s="3">
        <v>879.61</v>
      </c>
      <c r="P48" s="58"/>
      <c r="Q48" s="51"/>
      <c r="R48" s="52" t="str">
        <f t="shared" si="2"/>
        <v>大原</v>
      </c>
      <c r="S48" s="69">
        <f t="shared" si="1"/>
      </c>
    </row>
    <row r="49" spans="1:19" s="21" customFormat="1" ht="12.75" customHeight="1">
      <c r="A49" s="15">
        <v>15067</v>
      </c>
      <c r="B49" s="78" t="s">
        <v>73</v>
      </c>
      <c r="C49" s="75">
        <v>7</v>
      </c>
      <c r="D49" s="7">
        <v>18</v>
      </c>
      <c r="E49" s="8">
        <v>0</v>
      </c>
      <c r="F49" s="7">
        <v>0</v>
      </c>
      <c r="G49" s="7">
        <v>0</v>
      </c>
      <c r="H49" s="7">
        <v>0</v>
      </c>
      <c r="I49" s="7">
        <v>0</v>
      </c>
      <c r="J49" s="9">
        <v>954.45</v>
      </c>
      <c r="K49" s="10">
        <v>1435.94</v>
      </c>
      <c r="L49" s="10">
        <v>0</v>
      </c>
      <c r="M49" s="7">
        <v>0</v>
      </c>
      <c r="N49" s="7">
        <v>1435.94</v>
      </c>
      <c r="P49" s="58"/>
      <c r="Q49" s="51"/>
      <c r="R49" s="52" t="str">
        <f t="shared" si="2"/>
        <v>東金</v>
      </c>
      <c r="S49" s="69" t="str">
        <f t="shared" si="1"/>
        <v>○</v>
      </c>
    </row>
    <row r="50" spans="1:19" s="21" customFormat="1" ht="12.75" customHeight="1" thickBot="1">
      <c r="A50" s="14">
        <v>53123</v>
      </c>
      <c r="B50" s="77" t="s">
        <v>74</v>
      </c>
      <c r="C50" s="76">
        <v>7</v>
      </c>
      <c r="D50" s="3">
        <v>16</v>
      </c>
      <c r="E50" s="4">
        <v>0</v>
      </c>
      <c r="F50" s="3">
        <v>0</v>
      </c>
      <c r="G50" s="3">
        <v>104.009375</v>
      </c>
      <c r="H50" s="3">
        <v>136.36</v>
      </c>
      <c r="I50" s="3">
        <v>1664.15</v>
      </c>
      <c r="J50" s="5">
        <v>0</v>
      </c>
      <c r="K50" s="6">
        <v>0</v>
      </c>
      <c r="L50" s="6">
        <v>0</v>
      </c>
      <c r="M50" s="3">
        <v>0</v>
      </c>
      <c r="N50" s="3">
        <v>1664.15</v>
      </c>
      <c r="P50" s="59"/>
      <c r="Q50" s="60"/>
      <c r="R50" s="61" t="str">
        <f t="shared" si="2"/>
        <v>東金ビュー</v>
      </c>
      <c r="S50" s="70">
        <f t="shared" si="1"/>
      </c>
    </row>
    <row r="51" spans="1:19" s="21" customFormat="1" ht="12.75" customHeight="1">
      <c r="A51" s="15">
        <v>15014</v>
      </c>
      <c r="B51" s="78" t="s">
        <v>2</v>
      </c>
      <c r="C51" s="75">
        <v>8</v>
      </c>
      <c r="D51" s="7">
        <v>43</v>
      </c>
      <c r="E51" s="8">
        <v>0</v>
      </c>
      <c r="F51" s="7">
        <v>0</v>
      </c>
      <c r="G51" s="7">
        <v>0</v>
      </c>
      <c r="H51" s="7">
        <v>0</v>
      </c>
      <c r="I51" s="7">
        <v>0</v>
      </c>
      <c r="J51" s="9">
        <v>0</v>
      </c>
      <c r="K51" s="10">
        <v>0</v>
      </c>
      <c r="L51" s="10">
        <v>0</v>
      </c>
      <c r="M51" s="7">
        <v>0</v>
      </c>
      <c r="N51" s="7">
        <v>0</v>
      </c>
      <c r="P51" s="63" t="s">
        <v>90</v>
      </c>
      <c r="Q51" s="64"/>
      <c r="R51" s="56" t="str">
        <f t="shared" si="2"/>
        <v>旭</v>
      </c>
      <c r="S51" s="67" t="str">
        <f t="shared" si="1"/>
        <v>○</v>
      </c>
    </row>
    <row r="52" spans="1:19" s="21" customFormat="1" ht="12.75" customHeight="1">
      <c r="A52" s="79">
        <v>15020</v>
      </c>
      <c r="B52" s="77" t="s">
        <v>14</v>
      </c>
      <c r="C52" s="76">
        <v>8</v>
      </c>
      <c r="D52" s="3">
        <v>39</v>
      </c>
      <c r="E52" s="4">
        <v>4000</v>
      </c>
      <c r="F52" s="3">
        <v>0.93057</v>
      </c>
      <c r="G52" s="3">
        <v>95.44307692307693</v>
      </c>
      <c r="H52" s="3">
        <v>0</v>
      </c>
      <c r="I52" s="3">
        <v>3722.28</v>
      </c>
      <c r="J52" s="5">
        <v>0</v>
      </c>
      <c r="K52" s="6">
        <v>111.12</v>
      </c>
      <c r="L52" s="6">
        <v>0</v>
      </c>
      <c r="M52" s="3">
        <v>0</v>
      </c>
      <c r="N52" s="3">
        <v>3833.4</v>
      </c>
      <c r="P52" s="57" t="s">
        <v>97</v>
      </c>
      <c r="Q52" s="49">
        <v>4</v>
      </c>
      <c r="R52" s="52" t="str">
        <f t="shared" si="2"/>
        <v>銚子</v>
      </c>
      <c r="S52" s="69">
        <f t="shared" si="1"/>
      </c>
    </row>
    <row r="53" spans="1:19" s="21" customFormat="1" ht="12.75" customHeight="1">
      <c r="A53" s="80">
        <v>15021</v>
      </c>
      <c r="B53" s="78" t="s">
        <v>15</v>
      </c>
      <c r="C53" s="75">
        <v>8</v>
      </c>
      <c r="D53" s="7">
        <v>33</v>
      </c>
      <c r="E53" s="8">
        <v>3300</v>
      </c>
      <c r="F53" s="7">
        <v>0.5791242424242424</v>
      </c>
      <c r="G53" s="7">
        <v>57.91242424242424</v>
      </c>
      <c r="H53" s="7">
        <v>0</v>
      </c>
      <c r="I53" s="7">
        <v>1911.11</v>
      </c>
      <c r="J53" s="9">
        <v>0</v>
      </c>
      <c r="K53" s="10">
        <v>0</v>
      </c>
      <c r="L53" s="10">
        <v>0</v>
      </c>
      <c r="M53" s="7">
        <v>0</v>
      </c>
      <c r="N53" s="7">
        <v>1911.11</v>
      </c>
      <c r="P53" s="57" t="s">
        <v>98</v>
      </c>
      <c r="Q53" s="49">
        <f>COUNTIF($I$51:$I$54,0)</f>
        <v>1</v>
      </c>
      <c r="R53" s="52" t="str">
        <f t="shared" si="2"/>
        <v>銚子東</v>
      </c>
      <c r="S53" s="69">
        <f t="shared" si="1"/>
      </c>
    </row>
    <row r="54" spans="1:19" s="21" customFormat="1" ht="12.75" customHeight="1" thickBot="1">
      <c r="A54" s="79">
        <v>15072</v>
      </c>
      <c r="B54" s="77" t="s">
        <v>81</v>
      </c>
      <c r="C54" s="76">
        <v>8</v>
      </c>
      <c r="D54" s="3">
        <v>38</v>
      </c>
      <c r="E54" s="4">
        <v>4000</v>
      </c>
      <c r="F54" s="3">
        <v>0.75</v>
      </c>
      <c r="G54" s="3">
        <v>78.94736842105263</v>
      </c>
      <c r="H54" s="3">
        <v>0</v>
      </c>
      <c r="I54" s="3">
        <v>3000</v>
      </c>
      <c r="J54" s="5">
        <v>0</v>
      </c>
      <c r="K54" s="6">
        <v>74.08</v>
      </c>
      <c r="L54" s="6">
        <v>0</v>
      </c>
      <c r="M54" s="3">
        <v>1000</v>
      </c>
      <c r="N54" s="3">
        <v>4074.08</v>
      </c>
      <c r="P54" s="65"/>
      <c r="Q54" s="66"/>
      <c r="R54" s="61" t="str">
        <f t="shared" si="2"/>
        <v>八日市場</v>
      </c>
      <c r="S54" s="70">
        <f t="shared" si="1"/>
      </c>
    </row>
    <row r="55" spans="1:19" s="21" customFormat="1" ht="12.75" customHeight="1">
      <c r="A55" s="80">
        <v>15058</v>
      </c>
      <c r="B55" s="78" t="s">
        <v>62</v>
      </c>
      <c r="C55" s="75">
        <v>9</v>
      </c>
      <c r="D55" s="7">
        <v>27</v>
      </c>
      <c r="E55" s="8">
        <v>0</v>
      </c>
      <c r="F55" s="7">
        <v>0</v>
      </c>
      <c r="G55" s="7">
        <v>93.33333333333333</v>
      </c>
      <c r="H55" s="7">
        <v>0</v>
      </c>
      <c r="I55" s="7">
        <v>2520</v>
      </c>
      <c r="J55" s="9">
        <v>0</v>
      </c>
      <c r="K55" s="10">
        <v>840</v>
      </c>
      <c r="L55" s="10">
        <v>0</v>
      </c>
      <c r="M55" s="7">
        <v>0</v>
      </c>
      <c r="N55" s="7">
        <v>3360</v>
      </c>
      <c r="P55" s="63" t="s">
        <v>91</v>
      </c>
      <c r="Q55" s="64"/>
      <c r="R55" s="56" t="str">
        <f t="shared" si="2"/>
        <v>小見川</v>
      </c>
      <c r="S55" s="67">
        <f t="shared" si="1"/>
      </c>
    </row>
    <row r="56" spans="1:19" s="21" customFormat="1" ht="12.75" customHeight="1">
      <c r="A56" s="79">
        <v>15060</v>
      </c>
      <c r="B56" s="77" t="s">
        <v>65</v>
      </c>
      <c r="C56" s="76">
        <v>9</v>
      </c>
      <c r="D56" s="3">
        <v>48</v>
      </c>
      <c r="E56" s="4">
        <v>0</v>
      </c>
      <c r="F56" s="3">
        <v>0</v>
      </c>
      <c r="G56" s="3">
        <v>12.5</v>
      </c>
      <c r="H56" s="3">
        <v>0</v>
      </c>
      <c r="I56" s="3">
        <v>600</v>
      </c>
      <c r="J56" s="5">
        <v>100</v>
      </c>
      <c r="K56" s="6">
        <v>600</v>
      </c>
      <c r="L56" s="6">
        <v>0</v>
      </c>
      <c r="M56" s="3">
        <v>0</v>
      </c>
      <c r="N56" s="3">
        <v>1200</v>
      </c>
      <c r="P56" s="57" t="s">
        <v>97</v>
      </c>
      <c r="Q56" s="49">
        <v>4</v>
      </c>
      <c r="R56" s="52" t="str">
        <f t="shared" si="2"/>
        <v>佐原</v>
      </c>
      <c r="S56" s="69">
        <f t="shared" si="1"/>
      </c>
    </row>
    <row r="57" spans="1:19" s="21" customFormat="1" ht="12.75" customHeight="1">
      <c r="A57" s="80">
        <v>31660</v>
      </c>
      <c r="B57" s="78" t="s">
        <v>66</v>
      </c>
      <c r="C57" s="75">
        <v>9</v>
      </c>
      <c r="D57" s="7">
        <v>24</v>
      </c>
      <c r="E57" s="8">
        <v>0</v>
      </c>
      <c r="F57" s="7">
        <v>0</v>
      </c>
      <c r="G57" s="7">
        <v>226.46583333333334</v>
      </c>
      <c r="H57" s="7">
        <v>0</v>
      </c>
      <c r="I57" s="7">
        <v>5435.18</v>
      </c>
      <c r="J57" s="9">
        <v>0</v>
      </c>
      <c r="K57" s="10">
        <v>27.78</v>
      </c>
      <c r="L57" s="10">
        <v>0</v>
      </c>
      <c r="M57" s="7">
        <v>0</v>
      </c>
      <c r="N57" s="7">
        <v>5462.96</v>
      </c>
      <c r="P57" s="57" t="s">
        <v>98</v>
      </c>
      <c r="Q57" s="49">
        <f>COUNTIF($I$55:$I$58,0)</f>
        <v>0</v>
      </c>
      <c r="R57" s="52" t="str">
        <f t="shared" si="2"/>
        <v>佐原香取</v>
      </c>
      <c r="S57" s="69">
        <f t="shared" si="1"/>
      </c>
    </row>
    <row r="58" spans="1:19" s="21" customFormat="1" ht="12.75" customHeight="1" thickBot="1">
      <c r="A58" s="79">
        <v>15065</v>
      </c>
      <c r="B58" s="77" t="s">
        <v>70</v>
      </c>
      <c r="C58" s="76">
        <v>9</v>
      </c>
      <c r="D58" s="3">
        <v>16</v>
      </c>
      <c r="E58" s="4">
        <v>0</v>
      </c>
      <c r="F58" s="3">
        <v>0</v>
      </c>
      <c r="G58" s="3">
        <v>100</v>
      </c>
      <c r="H58" s="3">
        <v>1600</v>
      </c>
      <c r="I58" s="3">
        <v>1600</v>
      </c>
      <c r="J58" s="5">
        <v>300</v>
      </c>
      <c r="K58" s="6">
        <v>374.08</v>
      </c>
      <c r="L58" s="6">
        <v>0</v>
      </c>
      <c r="M58" s="3">
        <v>0</v>
      </c>
      <c r="N58" s="3">
        <v>1974.08</v>
      </c>
      <c r="P58" s="65"/>
      <c r="Q58" s="66"/>
      <c r="R58" s="61" t="str">
        <f t="shared" si="2"/>
        <v>多古</v>
      </c>
      <c r="S58" s="70">
        <f t="shared" si="1"/>
      </c>
    </row>
    <row r="59" spans="1:19" s="21" customFormat="1" ht="12.75" customHeight="1">
      <c r="A59" s="80">
        <v>15033</v>
      </c>
      <c r="B59" s="78" t="s">
        <v>29</v>
      </c>
      <c r="C59" s="75">
        <v>10</v>
      </c>
      <c r="D59" s="7">
        <v>16</v>
      </c>
      <c r="E59" s="8">
        <v>0</v>
      </c>
      <c r="F59" s="7">
        <v>0</v>
      </c>
      <c r="G59" s="7">
        <v>136.36</v>
      </c>
      <c r="H59" s="7">
        <v>2181.76</v>
      </c>
      <c r="I59" s="7">
        <v>2181.76</v>
      </c>
      <c r="J59" s="9">
        <v>0</v>
      </c>
      <c r="K59" s="10">
        <v>74.08</v>
      </c>
      <c r="L59" s="10">
        <v>0</v>
      </c>
      <c r="M59" s="7">
        <v>0</v>
      </c>
      <c r="N59" s="7">
        <v>2255.84</v>
      </c>
      <c r="P59" s="63" t="s">
        <v>92</v>
      </c>
      <c r="Q59" s="64"/>
      <c r="R59" s="56" t="str">
        <f t="shared" si="2"/>
        <v>印西</v>
      </c>
      <c r="S59" s="67">
        <f t="shared" si="1"/>
      </c>
    </row>
    <row r="60" spans="1:19" s="21" customFormat="1" ht="12.75" customHeight="1">
      <c r="A60" s="79">
        <v>15053</v>
      </c>
      <c r="B60" s="77" t="s">
        <v>53</v>
      </c>
      <c r="C60" s="76">
        <v>10</v>
      </c>
      <c r="D60" s="3">
        <v>66</v>
      </c>
      <c r="E60" s="4">
        <v>0</v>
      </c>
      <c r="F60" s="3">
        <v>0</v>
      </c>
      <c r="G60" s="3">
        <v>121.21212121212122</v>
      </c>
      <c r="H60" s="3">
        <v>1000</v>
      </c>
      <c r="I60" s="3">
        <v>8000</v>
      </c>
      <c r="J60" s="5">
        <v>0</v>
      </c>
      <c r="K60" s="6">
        <v>2203.71</v>
      </c>
      <c r="L60" s="6">
        <v>0</v>
      </c>
      <c r="M60" s="3">
        <v>1000</v>
      </c>
      <c r="N60" s="3">
        <v>11203.71</v>
      </c>
      <c r="P60" s="57" t="s">
        <v>97</v>
      </c>
      <c r="Q60" s="49">
        <v>6</v>
      </c>
      <c r="R60" s="52" t="str">
        <f t="shared" si="2"/>
        <v>成田</v>
      </c>
      <c r="S60" s="69">
        <f t="shared" si="1"/>
      </c>
    </row>
    <row r="61" spans="1:19" s="21" customFormat="1" ht="12.75" customHeight="1">
      <c r="A61" s="80">
        <v>29883</v>
      </c>
      <c r="B61" s="78" t="s">
        <v>55</v>
      </c>
      <c r="C61" s="75">
        <v>10</v>
      </c>
      <c r="D61" s="7">
        <v>67</v>
      </c>
      <c r="E61" s="8">
        <v>3300</v>
      </c>
      <c r="F61" s="7">
        <v>1.5151515151515151</v>
      </c>
      <c r="G61" s="7">
        <v>74.6268656716418</v>
      </c>
      <c r="H61" s="7">
        <v>0</v>
      </c>
      <c r="I61" s="7">
        <v>5000</v>
      </c>
      <c r="J61" s="9">
        <v>0</v>
      </c>
      <c r="K61" s="10">
        <v>1574.1</v>
      </c>
      <c r="L61" s="10">
        <v>0</v>
      </c>
      <c r="M61" s="7">
        <v>0</v>
      </c>
      <c r="N61" s="7">
        <v>6574.1</v>
      </c>
      <c r="P61" s="57" t="s">
        <v>98</v>
      </c>
      <c r="Q61" s="49">
        <f>COUNTIF($I$59:$I$64,0)</f>
        <v>0</v>
      </c>
      <c r="R61" s="52" t="str">
        <f t="shared" si="2"/>
        <v>成田コスモポリタン</v>
      </c>
      <c r="S61" s="69">
        <f t="shared" si="1"/>
      </c>
    </row>
    <row r="62" spans="1:19" s="21" customFormat="1" ht="12.75" customHeight="1">
      <c r="A62" s="79">
        <v>15062</v>
      </c>
      <c r="B62" s="77" t="s">
        <v>68</v>
      </c>
      <c r="C62" s="76">
        <v>10</v>
      </c>
      <c r="D62" s="3">
        <v>12</v>
      </c>
      <c r="E62" s="4">
        <v>0</v>
      </c>
      <c r="F62" s="3">
        <v>0</v>
      </c>
      <c r="G62" s="3">
        <v>166.66666666666666</v>
      </c>
      <c r="H62" s="3">
        <v>0</v>
      </c>
      <c r="I62" s="3">
        <v>2000</v>
      </c>
      <c r="J62" s="5">
        <v>0</v>
      </c>
      <c r="K62" s="6">
        <v>555.56</v>
      </c>
      <c r="L62" s="6">
        <v>0</v>
      </c>
      <c r="M62" s="3">
        <v>0</v>
      </c>
      <c r="N62" s="3">
        <v>2555.56</v>
      </c>
      <c r="P62" s="62"/>
      <c r="Q62" s="50"/>
      <c r="R62" s="52" t="str">
        <f t="shared" si="2"/>
        <v>白井</v>
      </c>
      <c r="S62" s="69">
        <f t="shared" si="1"/>
      </c>
    </row>
    <row r="63" spans="1:19" s="21" customFormat="1" ht="12.75" customHeight="1">
      <c r="A63" s="80">
        <v>21881</v>
      </c>
      <c r="B63" s="78" t="s">
        <v>75</v>
      </c>
      <c r="C63" s="75">
        <v>10</v>
      </c>
      <c r="D63" s="7">
        <v>30</v>
      </c>
      <c r="E63" s="8">
        <v>0</v>
      </c>
      <c r="F63" s="7">
        <v>0</v>
      </c>
      <c r="G63" s="7">
        <v>160.494</v>
      </c>
      <c r="H63" s="7">
        <v>0</v>
      </c>
      <c r="I63" s="7">
        <v>4814.82</v>
      </c>
      <c r="J63" s="9">
        <v>0</v>
      </c>
      <c r="K63" s="10">
        <v>1314.78</v>
      </c>
      <c r="L63" s="10">
        <v>0</v>
      </c>
      <c r="M63" s="7">
        <v>0</v>
      </c>
      <c r="N63" s="7">
        <v>6129.6</v>
      </c>
      <c r="P63" s="58"/>
      <c r="Q63" s="51"/>
      <c r="R63" s="52" t="str">
        <f t="shared" si="2"/>
        <v>冨里</v>
      </c>
      <c r="S63" s="69">
        <f t="shared" si="1"/>
      </c>
    </row>
    <row r="64" spans="1:19" s="21" customFormat="1" ht="12.75" customHeight="1" thickBot="1">
      <c r="A64" s="79">
        <v>15069</v>
      </c>
      <c r="B64" s="77" t="s">
        <v>78</v>
      </c>
      <c r="C64" s="76">
        <v>10</v>
      </c>
      <c r="D64" s="3">
        <v>30</v>
      </c>
      <c r="E64" s="4">
        <v>2650</v>
      </c>
      <c r="F64" s="3">
        <v>1.2606528301886792</v>
      </c>
      <c r="G64" s="3">
        <v>111.35766666666667</v>
      </c>
      <c r="H64" s="3">
        <v>0</v>
      </c>
      <c r="I64" s="3">
        <v>3340.73</v>
      </c>
      <c r="J64" s="5">
        <v>0</v>
      </c>
      <c r="K64" s="6">
        <v>170.51</v>
      </c>
      <c r="L64" s="6">
        <v>0</v>
      </c>
      <c r="M64" s="3">
        <v>0</v>
      </c>
      <c r="N64" s="3">
        <v>3511.24</v>
      </c>
      <c r="P64" s="59"/>
      <c r="Q64" s="60"/>
      <c r="R64" s="61" t="str">
        <f t="shared" si="2"/>
        <v>八街</v>
      </c>
      <c r="S64" s="70">
        <f t="shared" si="1"/>
      </c>
    </row>
    <row r="65" spans="1:19" s="21" customFormat="1" ht="12.75" customHeight="1">
      <c r="A65" s="80">
        <v>15013</v>
      </c>
      <c r="B65" s="78" t="s">
        <v>1</v>
      </c>
      <c r="C65" s="75">
        <v>11</v>
      </c>
      <c r="D65" s="7">
        <v>31</v>
      </c>
      <c r="E65" s="8">
        <v>0</v>
      </c>
      <c r="F65" s="7">
        <v>0</v>
      </c>
      <c r="G65" s="7">
        <v>14.935483870967742</v>
      </c>
      <c r="H65" s="7">
        <v>0</v>
      </c>
      <c r="I65" s="7">
        <v>463</v>
      </c>
      <c r="J65" s="9">
        <v>0</v>
      </c>
      <c r="K65" s="10">
        <v>0</v>
      </c>
      <c r="L65" s="10">
        <v>0</v>
      </c>
      <c r="M65" s="7">
        <v>0</v>
      </c>
      <c r="N65" s="7">
        <v>463</v>
      </c>
      <c r="P65" s="63" t="s">
        <v>93</v>
      </c>
      <c r="Q65" s="64"/>
      <c r="R65" s="56" t="str">
        <f t="shared" si="2"/>
        <v>我孫子</v>
      </c>
      <c r="S65" s="67">
        <f t="shared" si="1"/>
      </c>
    </row>
    <row r="66" spans="1:19" s="21" customFormat="1" ht="12.75" customHeight="1">
      <c r="A66" s="79">
        <v>15036</v>
      </c>
      <c r="B66" s="77" t="s">
        <v>32</v>
      </c>
      <c r="C66" s="76">
        <v>11</v>
      </c>
      <c r="D66" s="3">
        <v>65</v>
      </c>
      <c r="E66" s="4">
        <v>4000</v>
      </c>
      <c r="F66" s="3">
        <v>3.875</v>
      </c>
      <c r="G66" s="3">
        <v>238.46153846153845</v>
      </c>
      <c r="H66" s="3">
        <v>0</v>
      </c>
      <c r="I66" s="3">
        <v>15500</v>
      </c>
      <c r="J66" s="5">
        <v>0</v>
      </c>
      <c r="K66" s="6">
        <v>1980</v>
      </c>
      <c r="L66" s="6">
        <v>0</v>
      </c>
      <c r="M66" s="3">
        <v>1000</v>
      </c>
      <c r="N66" s="3">
        <v>18480</v>
      </c>
      <c r="P66" s="57" t="s">
        <v>97</v>
      </c>
      <c r="Q66" s="49">
        <v>5</v>
      </c>
      <c r="R66" s="52" t="str">
        <f t="shared" si="2"/>
        <v>柏</v>
      </c>
      <c r="S66" s="69">
        <f t="shared" si="1"/>
      </c>
    </row>
    <row r="67" spans="1:19" s="21" customFormat="1" ht="12.75" customHeight="1">
      <c r="A67" s="80">
        <v>15063</v>
      </c>
      <c r="B67" s="78" t="s">
        <v>33</v>
      </c>
      <c r="C67" s="75">
        <v>11</v>
      </c>
      <c r="D67" s="7">
        <v>41</v>
      </c>
      <c r="E67" s="8">
        <v>6150</v>
      </c>
      <c r="F67" s="7">
        <v>0.8943089430894309</v>
      </c>
      <c r="G67" s="7">
        <v>134.14634146341464</v>
      </c>
      <c r="H67" s="7">
        <v>0</v>
      </c>
      <c r="I67" s="7">
        <v>5500</v>
      </c>
      <c r="J67" s="9">
        <v>0</v>
      </c>
      <c r="K67" s="10">
        <v>0</v>
      </c>
      <c r="L67" s="10">
        <v>0</v>
      </c>
      <c r="M67" s="7">
        <v>0</v>
      </c>
      <c r="N67" s="7">
        <v>5500</v>
      </c>
      <c r="P67" s="57" t="s">
        <v>98</v>
      </c>
      <c r="Q67" s="49">
        <f>COUNTIF($I$65:$I$69,0)</f>
        <v>0</v>
      </c>
      <c r="R67" s="52" t="str">
        <f t="shared" si="2"/>
        <v>柏東</v>
      </c>
      <c r="S67" s="69">
        <f t="shared" si="1"/>
      </c>
    </row>
    <row r="68" spans="1:19" s="21" customFormat="1" ht="12.75" customHeight="1">
      <c r="A68" s="79">
        <v>15037</v>
      </c>
      <c r="B68" s="77" t="s">
        <v>34</v>
      </c>
      <c r="C68" s="76">
        <v>11</v>
      </c>
      <c r="D68" s="3">
        <v>41</v>
      </c>
      <c r="E68" s="4">
        <v>0</v>
      </c>
      <c r="F68" s="3">
        <v>0</v>
      </c>
      <c r="G68" s="3">
        <v>47.45048780487805</v>
      </c>
      <c r="H68" s="3">
        <v>0</v>
      </c>
      <c r="I68" s="3">
        <v>1945.47</v>
      </c>
      <c r="J68" s="5">
        <v>0</v>
      </c>
      <c r="K68" s="6">
        <v>0</v>
      </c>
      <c r="L68" s="6">
        <v>0</v>
      </c>
      <c r="M68" s="3">
        <v>1000</v>
      </c>
      <c r="N68" s="3">
        <v>2945.47</v>
      </c>
      <c r="P68" s="62"/>
      <c r="Q68" s="50"/>
      <c r="R68" s="52" t="str">
        <f aca="true" t="shared" si="3" ref="R68:R86">B68</f>
        <v>柏南</v>
      </c>
      <c r="S68" s="69">
        <f t="shared" si="1"/>
      </c>
    </row>
    <row r="69" spans="1:19" s="21" customFormat="1" ht="12.75" customHeight="1" thickBot="1">
      <c r="A69" s="80">
        <v>15038</v>
      </c>
      <c r="B69" s="78" t="s">
        <v>35</v>
      </c>
      <c r="C69" s="75">
        <v>11</v>
      </c>
      <c r="D69" s="7">
        <v>64</v>
      </c>
      <c r="E69" s="8">
        <v>10500</v>
      </c>
      <c r="F69" s="7">
        <v>1.3091980952380953</v>
      </c>
      <c r="G69" s="7">
        <v>214.7903125</v>
      </c>
      <c r="H69" s="7">
        <v>145.45</v>
      </c>
      <c r="I69" s="7">
        <v>13746.58</v>
      </c>
      <c r="J69" s="9">
        <v>0</v>
      </c>
      <c r="K69" s="10">
        <v>2390</v>
      </c>
      <c r="L69" s="10">
        <v>0</v>
      </c>
      <c r="M69" s="7">
        <v>0</v>
      </c>
      <c r="N69" s="7">
        <v>16136.58</v>
      </c>
      <c r="P69" s="59"/>
      <c r="Q69" s="60"/>
      <c r="R69" s="61" t="str">
        <f t="shared" si="3"/>
        <v>柏西</v>
      </c>
      <c r="S69" s="70">
        <f aca="true" t="shared" si="4" ref="S69:S86">IF($I69=0,"○","")</f>
      </c>
    </row>
    <row r="70" spans="1:19" s="21" customFormat="1" ht="12.75" customHeight="1">
      <c r="A70" s="79">
        <v>15052</v>
      </c>
      <c r="B70" s="77" t="s">
        <v>51</v>
      </c>
      <c r="C70" s="76">
        <v>12</v>
      </c>
      <c r="D70" s="3">
        <v>24</v>
      </c>
      <c r="E70" s="4">
        <v>5000</v>
      </c>
      <c r="F70" s="3">
        <v>0.8</v>
      </c>
      <c r="G70" s="3">
        <v>166.66666666666666</v>
      </c>
      <c r="H70" s="3">
        <v>0</v>
      </c>
      <c r="I70" s="3">
        <v>4000</v>
      </c>
      <c r="J70" s="5">
        <v>0</v>
      </c>
      <c r="K70" s="6">
        <v>513.5</v>
      </c>
      <c r="L70" s="6">
        <v>0</v>
      </c>
      <c r="M70" s="3">
        <v>0</v>
      </c>
      <c r="N70" s="3">
        <v>4513.5</v>
      </c>
      <c r="P70" s="63" t="s">
        <v>94</v>
      </c>
      <c r="Q70" s="64"/>
      <c r="R70" s="56" t="str">
        <f t="shared" si="3"/>
        <v>習志野</v>
      </c>
      <c r="S70" s="67">
        <f t="shared" si="4"/>
      </c>
    </row>
    <row r="71" spans="1:19" s="21" customFormat="1" ht="12.75" customHeight="1">
      <c r="A71" s="80">
        <v>24136</v>
      </c>
      <c r="B71" s="78" t="s">
        <v>52</v>
      </c>
      <c r="C71" s="75">
        <v>12</v>
      </c>
      <c r="D71" s="7">
        <v>47</v>
      </c>
      <c r="E71" s="8">
        <v>0</v>
      </c>
      <c r="F71" s="7">
        <v>0</v>
      </c>
      <c r="G71" s="7">
        <v>137.51063829787233</v>
      </c>
      <c r="H71" s="7">
        <v>0</v>
      </c>
      <c r="I71" s="7">
        <v>6463</v>
      </c>
      <c r="J71" s="9">
        <v>0</v>
      </c>
      <c r="K71" s="10">
        <v>1708</v>
      </c>
      <c r="L71" s="10">
        <v>0</v>
      </c>
      <c r="M71" s="7">
        <v>0</v>
      </c>
      <c r="N71" s="7">
        <v>8171</v>
      </c>
      <c r="P71" s="57" t="s">
        <v>97</v>
      </c>
      <c r="Q71" s="49">
        <v>7</v>
      </c>
      <c r="R71" s="52" t="str">
        <f t="shared" si="3"/>
        <v>習志野中央</v>
      </c>
      <c r="S71" s="69">
        <f t="shared" si="4"/>
      </c>
    </row>
    <row r="72" spans="1:19" s="21" customFormat="1" ht="12.75" customHeight="1">
      <c r="A72" s="79">
        <v>15059</v>
      </c>
      <c r="B72" s="77" t="s">
        <v>63</v>
      </c>
      <c r="C72" s="76">
        <v>12</v>
      </c>
      <c r="D72" s="3">
        <v>37</v>
      </c>
      <c r="E72" s="4">
        <v>850</v>
      </c>
      <c r="F72" s="3">
        <v>1.2142</v>
      </c>
      <c r="G72" s="3">
        <v>27.893783783783782</v>
      </c>
      <c r="H72" s="3">
        <v>518.18</v>
      </c>
      <c r="I72" s="3">
        <v>1032.07</v>
      </c>
      <c r="J72" s="5">
        <v>0</v>
      </c>
      <c r="K72" s="6">
        <v>59.8</v>
      </c>
      <c r="L72" s="6">
        <v>0</v>
      </c>
      <c r="M72" s="3">
        <v>0</v>
      </c>
      <c r="N72" s="3">
        <v>1091.87</v>
      </c>
      <c r="P72" s="57" t="s">
        <v>98</v>
      </c>
      <c r="Q72" s="49">
        <f>COUNTIF($I$69:$I$76,0)</f>
        <v>0</v>
      </c>
      <c r="R72" s="52" t="str">
        <f t="shared" si="3"/>
        <v>佐倉</v>
      </c>
      <c r="S72" s="69">
        <f t="shared" si="4"/>
      </c>
    </row>
    <row r="73" spans="1:19" s="21" customFormat="1" ht="12.75" customHeight="1">
      <c r="A73" s="80">
        <v>30813</v>
      </c>
      <c r="B73" s="78" t="s">
        <v>64</v>
      </c>
      <c r="C73" s="75">
        <v>12</v>
      </c>
      <c r="D73" s="7">
        <v>23</v>
      </c>
      <c r="E73" s="8">
        <v>3300</v>
      </c>
      <c r="F73" s="7">
        <v>2.5606060606060606</v>
      </c>
      <c r="G73" s="7">
        <v>367.39130434782606</v>
      </c>
      <c r="H73" s="7">
        <v>0</v>
      </c>
      <c r="I73" s="7">
        <v>8450</v>
      </c>
      <c r="J73" s="9">
        <v>0</v>
      </c>
      <c r="K73" s="10">
        <v>1786.85</v>
      </c>
      <c r="L73" s="10">
        <v>0</v>
      </c>
      <c r="M73" s="7">
        <v>1000</v>
      </c>
      <c r="N73" s="7">
        <v>11236.85</v>
      </c>
      <c r="P73" s="62"/>
      <c r="Q73" s="50"/>
      <c r="R73" s="52" t="str">
        <f t="shared" si="3"/>
        <v>佐倉中央</v>
      </c>
      <c r="S73" s="69">
        <f t="shared" si="4"/>
      </c>
    </row>
    <row r="74" spans="1:19" s="21" customFormat="1" ht="12.75" customHeight="1">
      <c r="A74" s="79">
        <v>15070</v>
      </c>
      <c r="B74" s="77" t="s">
        <v>79</v>
      </c>
      <c r="C74" s="76">
        <v>12</v>
      </c>
      <c r="D74" s="3">
        <v>52</v>
      </c>
      <c r="E74" s="4">
        <v>0</v>
      </c>
      <c r="F74" s="3">
        <v>0</v>
      </c>
      <c r="G74" s="3">
        <v>97.11538461538461</v>
      </c>
      <c r="H74" s="3">
        <v>530</v>
      </c>
      <c r="I74" s="3">
        <v>5050</v>
      </c>
      <c r="J74" s="5">
        <v>0</v>
      </c>
      <c r="K74" s="6">
        <v>893.17</v>
      </c>
      <c r="L74" s="6">
        <v>0</v>
      </c>
      <c r="M74" s="3">
        <v>0</v>
      </c>
      <c r="N74" s="3">
        <v>5943.17</v>
      </c>
      <c r="P74" s="58"/>
      <c r="Q74" s="51"/>
      <c r="R74" s="52" t="str">
        <f t="shared" si="3"/>
        <v>八千代</v>
      </c>
      <c r="S74" s="69">
        <f t="shared" si="4"/>
      </c>
    </row>
    <row r="75" spans="1:19" s="21" customFormat="1" ht="12.75" customHeight="1">
      <c r="A75" s="80">
        <v>15071</v>
      </c>
      <c r="B75" s="78" t="s">
        <v>80</v>
      </c>
      <c r="C75" s="75">
        <v>12</v>
      </c>
      <c r="D75" s="7">
        <v>23</v>
      </c>
      <c r="E75" s="8">
        <v>0</v>
      </c>
      <c r="F75" s="7">
        <v>0</v>
      </c>
      <c r="G75" s="7">
        <v>46.3</v>
      </c>
      <c r="H75" s="7">
        <v>0</v>
      </c>
      <c r="I75" s="7">
        <v>1064.9</v>
      </c>
      <c r="J75" s="9">
        <v>0</v>
      </c>
      <c r="K75" s="10">
        <v>198.69</v>
      </c>
      <c r="L75" s="10">
        <v>0</v>
      </c>
      <c r="M75" s="7">
        <v>0</v>
      </c>
      <c r="N75" s="7">
        <v>1263.5900000000001</v>
      </c>
      <c r="P75" s="58"/>
      <c r="Q75" s="51"/>
      <c r="R75" s="52" t="str">
        <f t="shared" si="3"/>
        <v>八千代中央</v>
      </c>
      <c r="S75" s="69">
        <f t="shared" si="4"/>
      </c>
    </row>
    <row r="76" spans="1:19" s="21" customFormat="1" ht="12.75" customHeight="1" thickBot="1">
      <c r="A76" s="79">
        <v>15074</v>
      </c>
      <c r="B76" s="77" t="s">
        <v>82</v>
      </c>
      <c r="C76" s="76">
        <v>12</v>
      </c>
      <c r="D76" s="3">
        <v>28</v>
      </c>
      <c r="E76" s="4">
        <v>0</v>
      </c>
      <c r="F76" s="3">
        <v>0</v>
      </c>
      <c r="G76" s="3">
        <v>150</v>
      </c>
      <c r="H76" s="3">
        <v>0</v>
      </c>
      <c r="I76" s="3">
        <v>4200</v>
      </c>
      <c r="J76" s="5">
        <v>0</v>
      </c>
      <c r="K76" s="6">
        <v>170.92</v>
      </c>
      <c r="L76" s="6">
        <v>0</v>
      </c>
      <c r="M76" s="3">
        <v>0</v>
      </c>
      <c r="N76" s="3">
        <v>4370.92</v>
      </c>
      <c r="P76" s="59"/>
      <c r="Q76" s="60"/>
      <c r="R76" s="61" t="str">
        <f t="shared" si="3"/>
        <v>四街道</v>
      </c>
      <c r="S76" s="70">
        <f t="shared" si="4"/>
      </c>
    </row>
    <row r="77" spans="1:19" s="21" customFormat="1" ht="12.75" customHeight="1">
      <c r="A77" s="80">
        <v>15045</v>
      </c>
      <c r="B77" s="78" t="s">
        <v>42</v>
      </c>
      <c r="C77" s="75">
        <v>13</v>
      </c>
      <c r="D77" s="7">
        <v>60</v>
      </c>
      <c r="E77" s="8">
        <v>0</v>
      </c>
      <c r="F77" s="7">
        <v>0</v>
      </c>
      <c r="G77" s="7">
        <v>138.16666666666666</v>
      </c>
      <c r="H77" s="7">
        <v>0</v>
      </c>
      <c r="I77" s="7">
        <v>8290</v>
      </c>
      <c r="J77" s="9">
        <v>0</v>
      </c>
      <c r="K77" s="10">
        <v>1410</v>
      </c>
      <c r="L77" s="10">
        <v>0</v>
      </c>
      <c r="M77" s="7">
        <v>0</v>
      </c>
      <c r="N77" s="7">
        <v>9700</v>
      </c>
      <c r="P77" s="63" t="s">
        <v>95</v>
      </c>
      <c r="Q77" s="64"/>
      <c r="R77" s="56" t="str">
        <f t="shared" si="3"/>
        <v>松戸</v>
      </c>
      <c r="S77" s="67">
        <f t="shared" si="4"/>
      </c>
    </row>
    <row r="78" spans="1:19" s="21" customFormat="1" ht="12.75" customHeight="1">
      <c r="A78" s="79">
        <v>15046</v>
      </c>
      <c r="B78" s="77" t="s">
        <v>43</v>
      </c>
      <c r="C78" s="76">
        <v>13</v>
      </c>
      <c r="D78" s="3">
        <v>42</v>
      </c>
      <c r="E78" s="4">
        <v>3000</v>
      </c>
      <c r="F78" s="3">
        <v>0.7666666666666667</v>
      </c>
      <c r="G78" s="3">
        <v>54.76190476190476</v>
      </c>
      <c r="H78" s="3">
        <v>0</v>
      </c>
      <c r="I78" s="3">
        <v>2300</v>
      </c>
      <c r="J78" s="5">
        <v>0</v>
      </c>
      <c r="K78" s="6">
        <v>180</v>
      </c>
      <c r="L78" s="6">
        <v>0</v>
      </c>
      <c r="M78" s="3">
        <v>0</v>
      </c>
      <c r="N78" s="3">
        <v>2480</v>
      </c>
      <c r="P78" s="57" t="s">
        <v>97</v>
      </c>
      <c r="Q78" s="49">
        <v>5</v>
      </c>
      <c r="R78" s="52" t="str">
        <f t="shared" si="3"/>
        <v>松戸中央</v>
      </c>
      <c r="S78" s="69">
        <f t="shared" si="4"/>
      </c>
    </row>
    <row r="79" spans="1:19" s="21" customFormat="1" ht="12.75" customHeight="1">
      <c r="A79" s="80">
        <v>15047</v>
      </c>
      <c r="B79" s="78" t="s">
        <v>44</v>
      </c>
      <c r="C79" s="75">
        <v>13</v>
      </c>
      <c r="D79" s="7">
        <v>49</v>
      </c>
      <c r="E79" s="8">
        <v>4500</v>
      </c>
      <c r="F79" s="7">
        <v>1.3146755555555556</v>
      </c>
      <c r="G79" s="7">
        <v>120.73551020408163</v>
      </c>
      <c r="H79" s="7">
        <v>0</v>
      </c>
      <c r="I79" s="7">
        <v>5916.04</v>
      </c>
      <c r="J79" s="9">
        <v>0</v>
      </c>
      <c r="K79" s="10">
        <v>148.16</v>
      </c>
      <c r="L79" s="10">
        <v>0</v>
      </c>
      <c r="M79" s="7">
        <v>1000</v>
      </c>
      <c r="N79" s="7">
        <v>7064.2</v>
      </c>
      <c r="P79" s="57" t="s">
        <v>98</v>
      </c>
      <c r="Q79" s="49">
        <f>COUNTIF($I$77:$I$81,0)</f>
        <v>0</v>
      </c>
      <c r="R79" s="52" t="str">
        <f t="shared" si="3"/>
        <v>松戸東</v>
      </c>
      <c r="S79" s="69">
        <f t="shared" si="4"/>
      </c>
    </row>
    <row r="80" spans="1:19" s="21" customFormat="1" ht="12.75" customHeight="1">
      <c r="A80" s="79">
        <v>23837</v>
      </c>
      <c r="B80" s="77" t="s">
        <v>45</v>
      </c>
      <c r="C80" s="76">
        <v>13</v>
      </c>
      <c r="D80" s="3">
        <v>29</v>
      </c>
      <c r="E80" s="4">
        <v>2000</v>
      </c>
      <c r="F80" s="3">
        <v>3.535</v>
      </c>
      <c r="G80" s="3">
        <v>243.79310344827587</v>
      </c>
      <c r="H80" s="3">
        <v>1000</v>
      </c>
      <c r="I80" s="3">
        <v>7070</v>
      </c>
      <c r="J80" s="5">
        <v>0</v>
      </c>
      <c r="K80" s="6">
        <v>0</v>
      </c>
      <c r="L80" s="6">
        <v>0</v>
      </c>
      <c r="M80" s="3">
        <v>0</v>
      </c>
      <c r="N80" s="3">
        <v>7070</v>
      </c>
      <c r="P80" s="62"/>
      <c r="Q80" s="50"/>
      <c r="R80" s="52" t="str">
        <f t="shared" si="3"/>
        <v>松戸西</v>
      </c>
      <c r="S80" s="69">
        <f t="shared" si="4"/>
      </c>
    </row>
    <row r="81" spans="1:19" s="21" customFormat="1" ht="12.75" customHeight="1" thickBot="1">
      <c r="A81" s="80">
        <v>15048</v>
      </c>
      <c r="B81" s="78" t="s">
        <v>46</v>
      </c>
      <c r="C81" s="75">
        <v>13</v>
      </c>
      <c r="D81" s="7">
        <v>33</v>
      </c>
      <c r="E81" s="8">
        <v>0</v>
      </c>
      <c r="F81" s="7">
        <v>0</v>
      </c>
      <c r="G81" s="7">
        <v>81.3669696969697</v>
      </c>
      <c r="H81" s="7">
        <v>0</v>
      </c>
      <c r="I81" s="7">
        <v>2685.11</v>
      </c>
      <c r="J81" s="9">
        <v>0</v>
      </c>
      <c r="K81" s="10">
        <v>0</v>
      </c>
      <c r="L81" s="10">
        <v>0</v>
      </c>
      <c r="M81" s="7">
        <v>0</v>
      </c>
      <c r="N81" s="7">
        <v>2685.11</v>
      </c>
      <c r="P81" s="59"/>
      <c r="Q81" s="60"/>
      <c r="R81" s="61" t="str">
        <f t="shared" si="3"/>
        <v>松戸北</v>
      </c>
      <c r="S81" s="70">
        <f t="shared" si="4"/>
      </c>
    </row>
    <row r="82" spans="1:19" s="21" customFormat="1" ht="12.75" customHeight="1">
      <c r="A82" s="79">
        <v>15051</v>
      </c>
      <c r="B82" s="77" t="s">
        <v>49</v>
      </c>
      <c r="C82" s="76">
        <v>14</v>
      </c>
      <c r="D82" s="3">
        <v>14</v>
      </c>
      <c r="E82" s="4">
        <v>0</v>
      </c>
      <c r="F82" s="3">
        <v>0</v>
      </c>
      <c r="G82" s="3">
        <v>36.375</v>
      </c>
      <c r="H82" s="3">
        <v>0</v>
      </c>
      <c r="I82" s="3">
        <v>509.25</v>
      </c>
      <c r="J82" s="5">
        <v>0</v>
      </c>
      <c r="K82" s="6">
        <v>324.07</v>
      </c>
      <c r="L82" s="6">
        <v>0</v>
      </c>
      <c r="M82" s="3">
        <v>0</v>
      </c>
      <c r="N82" s="3">
        <v>833.32</v>
      </c>
      <c r="P82" s="54" t="s">
        <v>96</v>
      </c>
      <c r="Q82" s="55"/>
      <c r="R82" s="56" t="str">
        <f t="shared" si="3"/>
        <v>流山</v>
      </c>
      <c r="S82" s="67">
        <f t="shared" si="4"/>
      </c>
    </row>
    <row r="83" spans="1:19" s="21" customFormat="1" ht="12.75" customHeight="1">
      <c r="A83" s="80">
        <v>24788</v>
      </c>
      <c r="B83" s="78" t="s">
        <v>50</v>
      </c>
      <c r="C83" s="75">
        <v>14</v>
      </c>
      <c r="D83" s="7">
        <v>21</v>
      </c>
      <c r="E83" s="8">
        <v>0</v>
      </c>
      <c r="F83" s="7">
        <v>0</v>
      </c>
      <c r="G83" s="7">
        <v>0</v>
      </c>
      <c r="H83" s="7">
        <v>0</v>
      </c>
      <c r="I83" s="7">
        <v>0</v>
      </c>
      <c r="J83" s="9">
        <v>0</v>
      </c>
      <c r="K83" s="10">
        <v>0</v>
      </c>
      <c r="L83" s="10">
        <v>0</v>
      </c>
      <c r="M83" s="7">
        <v>0</v>
      </c>
      <c r="N83" s="7">
        <v>0</v>
      </c>
      <c r="P83" s="57" t="s">
        <v>97</v>
      </c>
      <c r="Q83" s="49">
        <v>5</v>
      </c>
      <c r="R83" s="52" t="str">
        <f t="shared" si="3"/>
        <v>流山中央</v>
      </c>
      <c r="S83" s="69" t="str">
        <f t="shared" si="4"/>
        <v>○</v>
      </c>
    </row>
    <row r="84" spans="1:19" s="21" customFormat="1" ht="12.75" customHeight="1">
      <c r="A84" s="79">
        <v>15054</v>
      </c>
      <c r="B84" s="77" t="s">
        <v>56</v>
      </c>
      <c r="C84" s="76">
        <v>14</v>
      </c>
      <c r="D84" s="3">
        <v>54</v>
      </c>
      <c r="E84" s="4">
        <v>0</v>
      </c>
      <c r="F84" s="3">
        <v>0</v>
      </c>
      <c r="G84" s="3">
        <v>98.14814814814815</v>
      </c>
      <c r="H84" s="3">
        <v>0</v>
      </c>
      <c r="I84" s="3">
        <v>5300</v>
      </c>
      <c r="J84" s="5">
        <v>0</v>
      </c>
      <c r="K84" s="6">
        <v>0</v>
      </c>
      <c r="L84" s="6">
        <v>0</v>
      </c>
      <c r="M84" s="3">
        <v>1000</v>
      </c>
      <c r="N84" s="3">
        <v>6300</v>
      </c>
      <c r="P84" s="57" t="s">
        <v>98</v>
      </c>
      <c r="Q84" s="49">
        <f>COUNTIF($I$82:$I$86,0)</f>
        <v>2</v>
      </c>
      <c r="R84" s="52" t="str">
        <f t="shared" si="3"/>
        <v>野田</v>
      </c>
      <c r="S84" s="69">
        <f t="shared" si="4"/>
      </c>
    </row>
    <row r="85" spans="1:19" s="21" customFormat="1" ht="12.75" customHeight="1">
      <c r="A85" s="80">
        <v>28008</v>
      </c>
      <c r="B85" s="78" t="s">
        <v>57</v>
      </c>
      <c r="C85" s="75">
        <v>14</v>
      </c>
      <c r="D85" s="7">
        <v>25</v>
      </c>
      <c r="E85" s="8">
        <v>2500</v>
      </c>
      <c r="F85" s="7">
        <v>0.9</v>
      </c>
      <c r="G85" s="7">
        <v>90</v>
      </c>
      <c r="H85" s="7">
        <v>0</v>
      </c>
      <c r="I85" s="7">
        <v>2250</v>
      </c>
      <c r="J85" s="9">
        <v>0</v>
      </c>
      <c r="K85" s="10">
        <v>111.12</v>
      </c>
      <c r="L85" s="10">
        <v>0</v>
      </c>
      <c r="M85" s="7">
        <v>0</v>
      </c>
      <c r="N85" s="7">
        <v>2361.12</v>
      </c>
      <c r="P85" s="58"/>
      <c r="Q85" s="51"/>
      <c r="R85" s="52" t="str">
        <f t="shared" si="3"/>
        <v>野田セントラル</v>
      </c>
      <c r="S85" s="69">
        <f t="shared" si="4"/>
      </c>
    </row>
    <row r="86" spans="1:19" s="21" customFormat="1" ht="12.75" customHeight="1" thickBot="1">
      <c r="A86" s="79">
        <v>15055</v>
      </c>
      <c r="B86" s="77" t="s">
        <v>58</v>
      </c>
      <c r="C86" s="76">
        <v>14</v>
      </c>
      <c r="D86" s="3">
        <v>18</v>
      </c>
      <c r="E86" s="4">
        <v>0</v>
      </c>
      <c r="F86" s="3">
        <v>0</v>
      </c>
      <c r="G86" s="3">
        <v>0</v>
      </c>
      <c r="H86" s="3">
        <v>0</v>
      </c>
      <c r="I86" s="3">
        <v>0</v>
      </c>
      <c r="J86" s="5">
        <v>2100</v>
      </c>
      <c r="K86" s="6">
        <v>2600</v>
      </c>
      <c r="L86" s="6">
        <v>0</v>
      </c>
      <c r="M86" s="3">
        <v>0</v>
      </c>
      <c r="N86" s="3">
        <v>2600</v>
      </c>
      <c r="P86" s="59"/>
      <c r="Q86" s="60"/>
      <c r="R86" s="61" t="str">
        <f t="shared" si="3"/>
        <v>野田東</v>
      </c>
      <c r="S86" s="70" t="str">
        <f t="shared" si="4"/>
        <v>○</v>
      </c>
    </row>
    <row r="87" spans="1:19" s="1" customFormat="1" ht="15" customHeight="1">
      <c r="A87" s="107" t="s">
        <v>129</v>
      </c>
      <c r="B87" s="107"/>
      <c r="C87" s="68"/>
      <c r="D87" s="17">
        <v>2782</v>
      </c>
      <c r="E87" s="18">
        <v>156265.09999999998</v>
      </c>
      <c r="F87" s="19">
        <v>1.8792665156839248</v>
      </c>
      <c r="G87" s="20">
        <v>105.55850826743351</v>
      </c>
      <c r="H87" s="20">
        <v>18561.75</v>
      </c>
      <c r="I87" s="20">
        <v>293663.77</v>
      </c>
      <c r="J87" s="20">
        <v>6697.18</v>
      </c>
      <c r="K87" s="20">
        <v>44918.2</v>
      </c>
      <c r="L87" s="20">
        <v>0</v>
      </c>
      <c r="M87" s="20">
        <v>90245.37</v>
      </c>
      <c r="N87" s="20">
        <v>428827.34</v>
      </c>
      <c r="P87" s="45"/>
      <c r="Q87" s="45"/>
      <c r="R87" s="45">
        <v>82</v>
      </c>
      <c r="S87" s="45">
        <f>COUNTIF(I5:I86,0)</f>
        <v>7</v>
      </c>
    </row>
    <row r="88" spans="1:19" s="1" customFormat="1" ht="12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P88" s="45"/>
      <c r="Q88" s="45"/>
      <c r="R88" s="45"/>
      <c r="S88" s="45"/>
    </row>
    <row r="89" spans="1:19" s="1" customFormat="1" ht="12.7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P89" s="45"/>
      <c r="Q89" s="45"/>
      <c r="R89" s="45"/>
      <c r="S89" s="45"/>
    </row>
    <row r="90" spans="1:19" s="1" customFormat="1" ht="12.7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P90" s="45"/>
      <c r="Q90" s="45"/>
      <c r="R90" s="45"/>
      <c r="S90" s="45"/>
    </row>
    <row r="91" spans="1:19" s="1" customFormat="1" ht="12.7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P91" s="45"/>
      <c r="Q91" s="45"/>
      <c r="R91" s="45"/>
      <c r="S91" s="45"/>
    </row>
    <row r="92" spans="1:19" s="1" customFormat="1" ht="12.7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P92" s="45"/>
      <c r="Q92" s="45"/>
      <c r="R92" s="45"/>
      <c r="S92" s="45"/>
    </row>
    <row r="93" spans="1:19" s="1" customFormat="1" ht="12.7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P93" s="45"/>
      <c r="Q93" s="45"/>
      <c r="R93" s="45"/>
      <c r="S93" s="45"/>
    </row>
    <row r="94" spans="1:19" s="1" customFormat="1" ht="12.7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P94" s="45"/>
      <c r="Q94" s="45"/>
      <c r="R94" s="45"/>
      <c r="S94" s="45"/>
    </row>
    <row r="95" spans="1:19" s="1" customFormat="1" ht="12.7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P95" s="45"/>
      <c r="Q95" s="45"/>
      <c r="R95" s="45"/>
      <c r="S95" s="45"/>
    </row>
    <row r="96" spans="1:19" s="1" customFormat="1" ht="12.7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P96" s="45"/>
      <c r="Q96" s="45"/>
      <c r="R96" s="45"/>
      <c r="S96" s="45"/>
    </row>
    <row r="97" spans="1:19" s="1" customFormat="1" ht="12.7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P97" s="45"/>
      <c r="Q97" s="45"/>
      <c r="R97" s="45"/>
      <c r="S97" s="45"/>
    </row>
    <row r="98" spans="1:19" s="1" customFormat="1" ht="12.7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P98" s="45"/>
      <c r="Q98" s="45"/>
      <c r="R98" s="45"/>
      <c r="S98" s="45"/>
    </row>
    <row r="99" spans="1:19" s="1" customFormat="1" ht="12.7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P99" s="45"/>
      <c r="Q99" s="45"/>
      <c r="R99" s="45"/>
      <c r="S99" s="45"/>
    </row>
    <row r="100" spans="1:19" s="1" customFormat="1" ht="12.7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P100" s="45"/>
      <c r="Q100" s="45"/>
      <c r="R100" s="45"/>
      <c r="S100" s="45"/>
    </row>
    <row r="101" spans="1:19" s="1" customFormat="1" ht="12.7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P101" s="45"/>
      <c r="Q101" s="45"/>
      <c r="R101" s="45"/>
      <c r="S101" s="45"/>
    </row>
    <row r="102" spans="1:19" s="1" customFormat="1" ht="12.7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P102" s="45"/>
      <c r="Q102" s="45"/>
      <c r="R102" s="45"/>
      <c r="S102" s="45"/>
    </row>
    <row r="103" spans="1:19" s="1" customFormat="1" ht="12.7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P103" s="45"/>
      <c r="Q103" s="45"/>
      <c r="R103" s="45"/>
      <c r="S103" s="45"/>
    </row>
    <row r="104" ht="12.75" customHeight="1"/>
    <row r="105" ht="12.75" customHeight="1"/>
    <row r="106" ht="12.75" customHeight="1"/>
    <row r="107" ht="12.75" customHeight="1"/>
  </sheetData>
  <sheetProtection/>
  <mergeCells count="13">
    <mergeCell ref="N1:N2"/>
    <mergeCell ref="A87:B87"/>
    <mergeCell ref="C1:C2"/>
    <mergeCell ref="A3:M3"/>
    <mergeCell ref="A1:A2"/>
    <mergeCell ref="B1:B2"/>
    <mergeCell ref="D1:D2"/>
    <mergeCell ref="E1:E2"/>
    <mergeCell ref="F1:F2"/>
    <mergeCell ref="G1:G2"/>
    <mergeCell ref="H1:I1"/>
    <mergeCell ref="J1:K1"/>
    <mergeCell ref="L1:M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浅野肇</dc:creator>
  <cp:keywords/>
  <dc:description/>
  <cp:lastModifiedBy>浅野肇</cp:lastModifiedBy>
  <cp:lastPrinted>2018-06-14T13:03:27Z</cp:lastPrinted>
  <dcterms:created xsi:type="dcterms:W3CDTF">2018-05-15T03:57:28Z</dcterms:created>
  <dcterms:modified xsi:type="dcterms:W3CDTF">2020-02-10T13:27:26Z</dcterms:modified>
  <cp:category/>
  <cp:version/>
  <cp:contentType/>
  <cp:contentStatus/>
</cp:coreProperties>
</file>