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is\OneDrive\デスクトップ\社長資料\"/>
    </mc:Choice>
  </mc:AlternateContent>
  <xr:revisionPtr revIDLastSave="0" documentId="8_{D1D95A7E-C930-4374-ACAA-74863D756901}" xr6:coauthVersionLast="47" xr6:coauthVersionMax="47" xr10:uidLastSave="{00000000-0000-0000-0000-000000000000}"/>
  <bookViews>
    <workbookView xWindow="390" yWindow="390" windowWidth="25275" windowHeight="1521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F22" i="1"/>
  <c r="U23" i="1"/>
  <c r="O23" i="1"/>
  <c r="Q23" i="1"/>
  <c r="T19" i="1"/>
  <c r="S46" i="1"/>
  <c r="S40" i="1"/>
  <c r="S34" i="1"/>
  <c r="S26" i="1"/>
  <c r="S19" i="1"/>
  <c r="S12" i="1"/>
  <c r="H55" i="1"/>
  <c r="H46" i="1"/>
  <c r="H39" i="1"/>
  <c r="H31" i="1"/>
  <c r="H24" i="1"/>
  <c r="H16" i="1"/>
  <c r="H9" i="1"/>
  <c r="S7" i="1"/>
  <c r="I46" i="1"/>
  <c r="I9" i="1"/>
  <c r="J51" i="1"/>
  <c r="Q9" i="1"/>
  <c r="J47" i="1"/>
  <c r="C9" i="1"/>
  <c r="D15" i="1"/>
  <c r="D5" i="1"/>
  <c r="D4" i="1"/>
  <c r="D8" i="1"/>
  <c r="D14" i="1"/>
  <c r="D10" i="1"/>
  <c r="D11" i="1"/>
  <c r="D12" i="1"/>
  <c r="U45" i="1"/>
  <c r="U44" i="1"/>
  <c r="U43" i="1"/>
  <c r="U42" i="1"/>
  <c r="U41" i="1"/>
  <c r="U39" i="1"/>
  <c r="U38" i="1"/>
  <c r="U37" i="1"/>
  <c r="U36" i="1"/>
  <c r="U35" i="1"/>
  <c r="Q43" i="1"/>
  <c r="Q44" i="1"/>
  <c r="Q45" i="1"/>
  <c r="Q42" i="1"/>
  <c r="Q41" i="1"/>
  <c r="O43" i="1"/>
  <c r="O44" i="1"/>
  <c r="O45" i="1"/>
  <c r="O42" i="1"/>
  <c r="O41" i="1"/>
  <c r="Q35" i="1"/>
  <c r="Q38" i="1"/>
  <c r="Q39" i="1"/>
  <c r="Q37" i="1"/>
  <c r="Q36" i="1"/>
  <c r="O39" i="1"/>
  <c r="O38" i="1"/>
  <c r="O37" i="1"/>
  <c r="O36" i="1"/>
  <c r="O35" i="1"/>
  <c r="U33" i="1"/>
  <c r="U32" i="1"/>
  <c r="U30" i="1"/>
  <c r="O32" i="1"/>
  <c r="O29" i="1"/>
  <c r="O28" i="1"/>
  <c r="O27" i="1"/>
  <c r="U24" i="1"/>
  <c r="U22" i="1"/>
  <c r="O22" i="1"/>
  <c r="O20" i="1"/>
  <c r="U15" i="1"/>
  <c r="Q13" i="1"/>
  <c r="Q15" i="1"/>
  <c r="O18" i="1"/>
  <c r="O15" i="1"/>
  <c r="O13" i="1"/>
  <c r="O8" i="1"/>
  <c r="O5" i="1"/>
  <c r="J30" i="1"/>
  <c r="J29" i="1"/>
  <c r="D29" i="1"/>
  <c r="D28" i="1"/>
  <c r="D26" i="1"/>
  <c r="D19" i="1"/>
  <c r="D17" i="1"/>
  <c r="D53" i="1"/>
  <c r="D51" i="1"/>
  <c r="D49" i="1"/>
  <c r="D48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D45" i="1"/>
  <c r="D41" i="1"/>
  <c r="D40" i="1"/>
  <c r="F38" i="1"/>
  <c r="F37" i="1"/>
  <c r="F36" i="1"/>
  <c r="F35" i="1"/>
  <c r="F34" i="1"/>
  <c r="F33" i="1"/>
  <c r="F32" i="1"/>
  <c r="F26" i="1"/>
  <c r="F27" i="1"/>
  <c r="D35" i="1"/>
  <c r="D34" i="1"/>
  <c r="J17" i="1"/>
  <c r="F10" i="1"/>
  <c r="F13" i="1"/>
  <c r="F8" i="1"/>
  <c r="F7" i="1"/>
  <c r="J10" i="1"/>
  <c r="J11" i="1"/>
  <c r="J12" i="1"/>
  <c r="Q33" i="1"/>
  <c r="O33" i="1"/>
  <c r="Q32" i="1"/>
  <c r="U31" i="1"/>
  <c r="Q31" i="1"/>
  <c r="O31" i="1"/>
  <c r="Q30" i="1"/>
  <c r="O30" i="1"/>
  <c r="U29" i="1"/>
  <c r="Q29" i="1"/>
  <c r="U28" i="1"/>
  <c r="Q28" i="1"/>
  <c r="U27" i="1"/>
  <c r="Q27" i="1"/>
  <c r="U25" i="1"/>
  <c r="Q25" i="1"/>
  <c r="O25" i="1"/>
  <c r="Q24" i="1"/>
  <c r="O24" i="1"/>
  <c r="Q22" i="1"/>
  <c r="U21" i="1"/>
  <c r="Q21" i="1"/>
  <c r="O21" i="1"/>
  <c r="U20" i="1"/>
  <c r="Q20" i="1"/>
  <c r="U18" i="1"/>
  <c r="Q18" i="1"/>
  <c r="U17" i="1"/>
  <c r="Q17" i="1"/>
  <c r="O17" i="1"/>
  <c r="U16" i="1"/>
  <c r="Q16" i="1"/>
  <c r="O16" i="1"/>
  <c r="U14" i="1"/>
  <c r="Q14" i="1"/>
  <c r="O14" i="1"/>
  <c r="U13" i="1"/>
  <c r="O9" i="1"/>
  <c r="T12" i="1"/>
  <c r="R12" i="1"/>
  <c r="P12" i="1"/>
  <c r="N12" i="1"/>
  <c r="U11" i="1"/>
  <c r="Q11" i="1"/>
  <c r="O11" i="1"/>
  <c r="U10" i="1"/>
  <c r="Q10" i="1"/>
  <c r="O10" i="1"/>
  <c r="U9" i="1"/>
  <c r="U8" i="1"/>
  <c r="Q8" i="1"/>
  <c r="U6" i="1"/>
  <c r="Q6" i="1"/>
  <c r="O6" i="1"/>
  <c r="U5" i="1"/>
  <c r="Q5" i="1"/>
  <c r="U4" i="1"/>
  <c r="Q4" i="1"/>
  <c r="O4" i="1"/>
  <c r="U3" i="1"/>
  <c r="O3" i="1"/>
  <c r="J54" i="1"/>
  <c r="D54" i="1"/>
  <c r="J53" i="1"/>
  <c r="J52" i="1"/>
  <c r="D52" i="1"/>
  <c r="J50" i="1"/>
  <c r="D50" i="1"/>
  <c r="J49" i="1"/>
  <c r="J48" i="1"/>
  <c r="D47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D44" i="1"/>
  <c r="D43" i="1"/>
  <c r="D42" i="1"/>
  <c r="D38" i="1"/>
  <c r="D37" i="1"/>
  <c r="D36" i="1"/>
  <c r="D33" i="1"/>
  <c r="D32" i="1"/>
  <c r="I31" i="1"/>
  <c r="G31" i="1"/>
  <c r="E31" i="1"/>
  <c r="C31" i="1"/>
  <c r="F30" i="1"/>
  <c r="D30" i="1"/>
  <c r="F29" i="1"/>
  <c r="J28" i="1"/>
  <c r="F28" i="1"/>
  <c r="J27" i="1"/>
  <c r="D27" i="1"/>
  <c r="J26" i="1"/>
  <c r="J25" i="1"/>
  <c r="F25" i="1"/>
  <c r="D25" i="1"/>
  <c r="J23" i="1"/>
  <c r="F23" i="1"/>
  <c r="D23" i="1"/>
  <c r="D18" i="1"/>
  <c r="J22" i="1"/>
  <c r="D22" i="1"/>
  <c r="J21" i="1"/>
  <c r="F21" i="1"/>
  <c r="D21" i="1"/>
  <c r="J20" i="1"/>
  <c r="F20" i="1"/>
  <c r="D20" i="1"/>
  <c r="J19" i="1"/>
  <c r="F19" i="1"/>
  <c r="J18" i="1"/>
  <c r="F18" i="1"/>
  <c r="F17" i="1"/>
  <c r="J15" i="1"/>
  <c r="J14" i="1"/>
  <c r="J13" i="1"/>
  <c r="G9" i="1"/>
  <c r="J3" i="1"/>
  <c r="J7" i="1"/>
  <c r="J6" i="1"/>
  <c r="J5" i="1"/>
  <c r="J4" i="1"/>
  <c r="J8" i="1"/>
  <c r="F15" i="1"/>
  <c r="F14" i="1"/>
  <c r="D13" i="1"/>
  <c r="F12" i="1"/>
  <c r="F11" i="1"/>
  <c r="D6" i="1"/>
  <c r="F3" i="1"/>
  <c r="F6" i="1"/>
  <c r="F5" i="1"/>
  <c r="F4" i="1"/>
  <c r="D7" i="1"/>
  <c r="I55" i="1"/>
  <c r="T46" i="1"/>
  <c r="R46" i="1"/>
  <c r="P46" i="1"/>
  <c r="N46" i="1"/>
  <c r="T40" i="1"/>
  <c r="R40" i="1"/>
  <c r="P40" i="1"/>
  <c r="N40" i="1"/>
  <c r="T34" i="1"/>
  <c r="R34" i="1"/>
  <c r="P34" i="1"/>
  <c r="N34" i="1"/>
  <c r="T26" i="1"/>
  <c r="R26" i="1"/>
  <c r="P26" i="1"/>
  <c r="N26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E9" i="1"/>
  <c r="O19" i="1" l="1"/>
  <c r="F9" i="1"/>
  <c r="D9" i="1"/>
  <c r="J39" i="1"/>
  <c r="O46" i="1"/>
  <c r="U12" i="1"/>
  <c r="U7" i="1"/>
  <c r="J9" i="1"/>
  <c r="J46" i="1"/>
  <c r="J16" i="1"/>
  <c r="O40" i="1"/>
  <c r="Q19" i="1"/>
  <c r="O12" i="1"/>
  <c r="J55" i="1"/>
  <c r="D46" i="1"/>
  <c r="D31" i="1"/>
  <c r="U46" i="1"/>
  <c r="Q46" i="1"/>
  <c r="Q40" i="1"/>
  <c r="U40" i="1"/>
  <c r="U34" i="1"/>
  <c r="O34" i="1"/>
  <c r="Q34" i="1"/>
  <c r="U26" i="1"/>
  <c r="O26" i="1"/>
  <c r="Q26" i="1"/>
  <c r="U19" i="1"/>
  <c r="Q12" i="1"/>
  <c r="O7" i="1"/>
  <c r="Q7" i="1"/>
  <c r="F55" i="1"/>
  <c r="D55" i="1"/>
  <c r="F46" i="1"/>
  <c r="J31" i="1"/>
  <c r="F31" i="1"/>
  <c r="F24" i="1"/>
  <c r="J24" i="1"/>
  <c r="D24" i="1"/>
  <c r="F16" i="1"/>
  <c r="D39" i="1"/>
  <c r="F39" i="1"/>
  <c r="D16" i="1"/>
</calcChain>
</file>

<file path=xl/sharedStrings.xml><?xml version="1.0" encoding="utf-8"?>
<sst xmlns="http://schemas.openxmlformats.org/spreadsheetml/2006/main" count="119" uniqueCount="109">
  <si>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</si>
  <si>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</si>
  <si>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</si>
  <si>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</si>
  <si>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</si>
  <si>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</si>
  <si>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</si>
  <si>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</si>
  <si>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</si>
  <si>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</si>
  <si>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</si>
  <si>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</si>
  <si>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</si>
  <si>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</si>
  <si>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</si>
  <si>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</si>
  <si>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</si>
  <si>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</si>
  <si>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</si>
  <si>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</si>
  <si>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</si>
  <si>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</si>
  <si>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</si>
  <si>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</si>
  <si>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</si>
  <si>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</si>
  <si>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</si>
  <si>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</si>
  <si>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</si>
  <si>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</si>
  <si>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</si>
  <si>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</si>
  <si>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</si>
  <si>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</si>
  <si>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</si>
  <si>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</si>
  <si>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</si>
  <si>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</si>
  <si>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</si>
  <si>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</si>
  <si>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</si>
  <si>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</si>
  <si>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</si>
  <si>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</si>
  <si>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</si>
  <si>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</si>
  <si>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</si>
  <si>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</si>
  <si>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</si>
  <si>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</si>
  <si>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</si>
  <si>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</si>
  <si>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</si>
  <si>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</si>
  <si>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</si>
  <si>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</si>
  <si>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</si>
  <si>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</si>
  <si>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</si>
  <si>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</si>
  <si>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</si>
  <si>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</si>
  <si>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</si>
  <si>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</si>
  <si>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</si>
  <si>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</si>
  <si>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</si>
  <si>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</si>
  <si>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</si>
  <si>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</si>
  <si>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</si>
  <si>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</si>
  <si>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</si>
  <si>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</si>
  <si>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</si>
  <si>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</si>
  <si>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</si>
  <si>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</si>
  <si>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</si>
  <si>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</si>
  <si>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</si>
  <si>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</si>
  <si>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</si>
  <si>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</si>
  <si>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</si>
  <si>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</si>
  <si>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</si>
  <si>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</si>
  <si>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</si>
  <si>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</si>
  <si>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</si>
  <si>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</si>
  <si>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</si>
  <si>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</si>
  <si>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</si>
  <si>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</si>
  <si>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</si>
  <si>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</si>
  <si>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</si>
  <si>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</si>
  <si>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</si>
  <si>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</si>
  <si>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</si>
  <si>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</si>
  <si>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</si>
  <si>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柏東</t>
    <rPh sb="0" eb="1">
      <t>カシワ</t>
    </rPh>
    <rPh sb="1" eb="2">
      <t>ヒガシ</t>
    </rPh>
    <phoneticPr fontId="2"/>
  </si>
  <si>
    <t>柏南</t>
    <rPh sb="0" eb="1">
      <t>カシワ</t>
    </rPh>
    <rPh sb="1" eb="2">
      <t>ミナミ</t>
    </rPh>
    <phoneticPr fontId="2"/>
  </si>
  <si>
    <t>柏中央</t>
    <rPh sb="0" eb="1">
      <t>カシワ</t>
    </rPh>
    <rPh sb="1" eb="3">
      <t>チュウオウ</t>
    </rPh>
    <phoneticPr fontId="2"/>
  </si>
  <si>
    <t>2025年3月　単位＄</t>
    <rPh sb="4" eb="5">
      <t>ネン</t>
    </rPh>
    <rPh sb="6" eb="7">
      <t>ガツ</t>
    </rPh>
    <rPh sb="8" eb="10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</si>
</sst>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/>
    </xf>
    <xf numFmtId="176" fontId="10" fillId="3" borderId="10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>
      <selection activeCell="H3" sqref="H3"/>
    </sheetView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6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4" width="9.25" style="6" bestFit="1" customWidth="1"/>
    <col min="15" max="15" width="9.87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18.75" customHeight="1" x14ac:dyDescent="0.15">
      <c r="B1" s="2" t="s">
        <v>103</v>
      </c>
      <c r="C1" s="3"/>
      <c r="D1" s="3"/>
      <c r="E1" s="3"/>
      <c r="F1" s="4"/>
      <c r="G1" s="5" t="s">
        <v>108</v>
      </c>
      <c r="H1" s="3"/>
      <c r="I1" s="3"/>
    </row>
    <row r="2" spans="1:22" ht="33.75" customHeight="1" thickBot="1" x14ac:dyDescent="0.2">
      <c r="A2" s="39" t="s">
        <v>81</v>
      </c>
      <c r="B2" s="39" t="s">
        <v>80</v>
      </c>
      <c r="C2" s="40" t="s">
        <v>104</v>
      </c>
      <c r="D2" s="42" t="s">
        <v>102</v>
      </c>
      <c r="E2" s="37" t="s">
        <v>82</v>
      </c>
      <c r="F2" s="38" t="s">
        <v>89</v>
      </c>
      <c r="G2" s="37" t="s">
        <v>83</v>
      </c>
      <c r="H2" s="37" t="s">
        <v>84</v>
      </c>
      <c r="I2" s="37" t="s">
        <v>85</v>
      </c>
      <c r="J2" s="37" t="s">
        <v>86</v>
      </c>
      <c r="K2" s="7"/>
      <c r="L2" s="39" t="s">
        <v>81</v>
      </c>
      <c r="M2" s="39" t="s">
        <v>80</v>
      </c>
      <c r="N2" s="40" t="s">
        <v>104</v>
      </c>
      <c r="O2" s="38" t="s">
        <v>102</v>
      </c>
      <c r="P2" s="37" t="s">
        <v>82</v>
      </c>
      <c r="Q2" s="38" t="s">
        <v>89</v>
      </c>
      <c r="R2" s="37" t="s">
        <v>83</v>
      </c>
      <c r="S2" s="37" t="s">
        <v>84</v>
      </c>
      <c r="T2" s="37" t="s">
        <v>85</v>
      </c>
      <c r="U2" s="37" t="s">
        <v>86</v>
      </c>
    </row>
    <row r="3" spans="1:22" ht="30" customHeight="1" thickTop="1" x14ac:dyDescent="0.15">
      <c r="A3" s="20">
        <v>1</v>
      </c>
      <c r="B3" s="21" t="s">
        <v>79</v>
      </c>
      <c r="C3" s="21">
        <v>38</v>
      </c>
      <c r="D3" s="41">
        <v>101.19</v>
      </c>
      <c r="E3" s="21">
        <v>3845.07</v>
      </c>
      <c r="F3" s="35">
        <f>IFERROR(ROUND(G3/C3,0),"-")</f>
        <v>0</v>
      </c>
      <c r="G3" s="21"/>
      <c r="H3" s="21"/>
      <c r="I3" s="25"/>
      <c r="J3" s="21">
        <f>E3+SUM(G3:I3)</f>
        <v>3845.07</v>
      </c>
      <c r="K3" s="9"/>
      <c r="L3" s="26">
        <v>8</v>
      </c>
      <c r="M3" s="21" t="s">
        <v>35</v>
      </c>
      <c r="N3" s="21">
        <v>32</v>
      </c>
      <c r="O3" s="35">
        <f>IFERROR(ROUND(P3/N3,0),"-")</f>
        <v>76</v>
      </c>
      <c r="P3" s="21">
        <v>2441.2800000000002</v>
      </c>
      <c r="Q3" s="35">
        <f>IFERROR(ROUND(R3/N3,0),"-")</f>
        <v>21</v>
      </c>
      <c r="R3" s="21">
        <v>680</v>
      </c>
      <c r="S3" s="21"/>
      <c r="T3" s="25"/>
      <c r="U3" s="21">
        <f>P3+SUM(R3:T3)</f>
        <v>3121.28</v>
      </c>
      <c r="V3" s="9"/>
    </row>
    <row r="4" spans="1:22" ht="30" customHeight="1" x14ac:dyDescent="0.15">
      <c r="A4" s="10"/>
      <c r="B4" s="8" t="s">
        <v>78</v>
      </c>
      <c r="C4" s="8">
        <v>31</v>
      </c>
      <c r="D4" s="36">
        <f>IFERROR(ROUND(E4/C4,0),"-")</f>
        <v>149</v>
      </c>
      <c r="E4" s="8">
        <v>4625.88</v>
      </c>
      <c r="F4" s="43">
        <f>IFERROR(ROUND(G4/C4,0),"-")</f>
        <v>58</v>
      </c>
      <c r="G4" s="17">
        <v>1784.01</v>
      </c>
      <c r="H4" s="8"/>
      <c r="I4" s="16"/>
      <c r="J4" s="8">
        <f t="shared" ref="J4:J7" si="0">E4+SUM(G4:I4)</f>
        <v>6409.89</v>
      </c>
      <c r="K4" s="9"/>
      <c r="L4" s="11"/>
      <c r="M4" s="8" t="s">
        <v>34</v>
      </c>
      <c r="N4" s="8">
        <v>37</v>
      </c>
      <c r="O4" s="36">
        <f t="shared" ref="O4:O6" si="1">IFERROR(ROUND(P4/N4,0),"-")</f>
        <v>67</v>
      </c>
      <c r="P4" s="8">
        <v>2467.5300000000002</v>
      </c>
      <c r="Q4" s="36">
        <f t="shared" ref="Q4:Q6" si="2">IFERROR(ROUND(R4/N4,0),"-")</f>
        <v>0</v>
      </c>
      <c r="R4" s="17"/>
      <c r="S4" s="8"/>
      <c r="T4" s="16"/>
      <c r="U4" s="8">
        <f t="shared" ref="U4:U5" si="3">P4+SUM(R4:T4)</f>
        <v>2467.5300000000002</v>
      </c>
      <c r="V4" s="9"/>
    </row>
    <row r="5" spans="1:22" ht="30" customHeight="1" x14ac:dyDescent="0.15">
      <c r="A5" s="10"/>
      <c r="B5" s="8" t="s">
        <v>77</v>
      </c>
      <c r="C5" s="8">
        <v>20</v>
      </c>
      <c r="D5" s="43">
        <f>IFERROR(ROUND(E5/C5,0),"-")</f>
        <v>412</v>
      </c>
      <c r="E5" s="8">
        <v>8243.86</v>
      </c>
      <c r="F5" s="43">
        <f t="shared" ref="F5:F6" si="4">IFERROR(ROUND(G5/C5,0),"-")</f>
        <v>41</v>
      </c>
      <c r="G5" s="17">
        <v>812.89</v>
      </c>
      <c r="H5" s="8"/>
      <c r="I5" s="16">
        <v>1250</v>
      </c>
      <c r="J5" s="8">
        <f t="shared" si="0"/>
        <v>10306.75</v>
      </c>
      <c r="K5" s="9"/>
      <c r="L5" s="11"/>
      <c r="M5" s="8" t="s">
        <v>33</v>
      </c>
      <c r="N5" s="8">
        <v>35</v>
      </c>
      <c r="O5" s="36">
        <f t="shared" si="1"/>
        <v>114</v>
      </c>
      <c r="P5" s="8">
        <v>4000</v>
      </c>
      <c r="Q5" s="36">
        <f t="shared" si="2"/>
        <v>0</v>
      </c>
      <c r="R5" s="17"/>
      <c r="S5" s="8"/>
      <c r="T5" s="16"/>
      <c r="U5" s="8">
        <f t="shared" si="3"/>
        <v>4000</v>
      </c>
      <c r="V5" s="9"/>
    </row>
    <row r="6" spans="1:22" ht="30" customHeight="1" x14ac:dyDescent="0.15">
      <c r="A6" s="10"/>
      <c r="B6" s="8" t="s">
        <v>76</v>
      </c>
      <c r="C6" s="8">
        <v>26</v>
      </c>
      <c r="D6" s="36">
        <f>IFERROR(ROUND(E6/C6,0),"-")</f>
        <v>27</v>
      </c>
      <c r="E6" s="8">
        <v>713.37</v>
      </c>
      <c r="F6" s="36">
        <f t="shared" si="4"/>
        <v>0</v>
      </c>
      <c r="G6" s="17"/>
      <c r="H6" s="8"/>
      <c r="I6" s="16"/>
      <c r="J6" s="8">
        <f t="shared" si="0"/>
        <v>713.37</v>
      </c>
      <c r="K6" s="9"/>
      <c r="L6" s="11"/>
      <c r="M6" s="8" t="s">
        <v>32</v>
      </c>
      <c r="N6" s="8">
        <v>27</v>
      </c>
      <c r="O6" s="36">
        <f t="shared" si="1"/>
        <v>34</v>
      </c>
      <c r="P6" s="8">
        <v>913.79</v>
      </c>
      <c r="Q6" s="36">
        <f t="shared" si="2"/>
        <v>0</v>
      </c>
      <c r="R6" s="17"/>
      <c r="S6" s="8"/>
      <c r="T6" s="16"/>
      <c r="U6" s="8">
        <f>P6+SUM(R6:T6)</f>
        <v>913.79</v>
      </c>
      <c r="V6" s="9"/>
    </row>
    <row r="7" spans="1:22" ht="30" customHeight="1" thickBot="1" x14ac:dyDescent="0.2">
      <c r="A7" s="10"/>
      <c r="B7" s="8" t="s">
        <v>75</v>
      </c>
      <c r="C7" s="8">
        <v>27</v>
      </c>
      <c r="D7" s="43">
        <f t="shared" ref="D7" si="5">IFERROR(ROUND(E7/C7,0),"-")</f>
        <v>167</v>
      </c>
      <c r="E7" s="8">
        <v>4500</v>
      </c>
      <c r="F7" s="45">
        <f>IFERROR(ROUND(G7/C7,0),"-")</f>
        <v>34</v>
      </c>
      <c r="G7" s="17">
        <v>930</v>
      </c>
      <c r="H7" s="8"/>
      <c r="I7" s="16">
        <v>1000</v>
      </c>
      <c r="J7" s="8">
        <f t="shared" si="0"/>
        <v>6430</v>
      </c>
      <c r="K7" s="9"/>
      <c r="L7" s="27"/>
      <c r="M7" s="28" t="s">
        <v>95</v>
      </c>
      <c r="N7" s="24">
        <f>SUM(N3:N6)</f>
        <v>131</v>
      </c>
      <c r="O7" s="24">
        <f>ROUND(P7/N7,0)</f>
        <v>75</v>
      </c>
      <c r="P7" s="24">
        <f>SUM(P3:P6)</f>
        <v>9822.6000000000022</v>
      </c>
      <c r="Q7" s="24">
        <f>ROUND(R7/N7,0)</f>
        <v>5</v>
      </c>
      <c r="R7" s="24">
        <f>SUM(R3:R6)</f>
        <v>680</v>
      </c>
      <c r="S7" s="24">
        <f t="shared" ref="S7:U7" si="6">SUM(S3:S6)</f>
        <v>0</v>
      </c>
      <c r="T7" s="24">
        <f t="shared" si="6"/>
        <v>0</v>
      </c>
      <c r="U7" s="24">
        <f t="shared" si="6"/>
        <v>10502.600000000002</v>
      </c>
      <c r="V7" s="9"/>
    </row>
    <row r="8" spans="1:22" ht="30" customHeight="1" thickTop="1" x14ac:dyDescent="0.15">
      <c r="A8" s="10"/>
      <c r="B8" s="8" t="s">
        <v>74</v>
      </c>
      <c r="C8" s="8">
        <v>12</v>
      </c>
      <c r="D8" s="36">
        <f>IFERROR(ROUND(E8/C8,0),"-")</f>
        <v>138</v>
      </c>
      <c r="E8" s="8">
        <v>1650</v>
      </c>
      <c r="F8" s="41">
        <f>IFERROR(ROUND(G8/C8,0),"-")</f>
        <v>26</v>
      </c>
      <c r="G8" s="17">
        <v>306.77</v>
      </c>
      <c r="H8" s="8"/>
      <c r="I8" s="16"/>
      <c r="J8" s="8">
        <f>E8+SUM(G8:I8)</f>
        <v>1956.77</v>
      </c>
      <c r="K8" s="9"/>
      <c r="L8" s="11">
        <v>9</v>
      </c>
      <c r="M8" s="14" t="s">
        <v>31</v>
      </c>
      <c r="N8" s="21">
        <v>43</v>
      </c>
      <c r="O8" s="35">
        <f>IFERROR(ROUND(P8/N8,0),"-")</f>
        <v>14</v>
      </c>
      <c r="P8" s="21">
        <v>594.80999999999995</v>
      </c>
      <c r="Q8" s="35">
        <f>IFERROR(ROUND(R8/N8,0),"-")</f>
        <v>5</v>
      </c>
      <c r="R8" s="21">
        <v>200</v>
      </c>
      <c r="S8" s="21"/>
      <c r="T8" s="25"/>
      <c r="U8" s="21">
        <f>P8+SUM(R8:T8)</f>
        <v>794.81</v>
      </c>
      <c r="V8" s="9"/>
    </row>
    <row r="9" spans="1:22" ht="30" customHeight="1" thickBot="1" x14ac:dyDescent="0.2">
      <c r="A9" s="18"/>
      <c r="B9" s="12" t="s">
        <v>87</v>
      </c>
      <c r="C9" s="24">
        <f>SUM(C3:C8)</f>
        <v>154</v>
      </c>
      <c r="D9" s="24">
        <f t="shared" ref="D9" si="7">ROUND(E9/C9,0)</f>
        <v>153</v>
      </c>
      <c r="E9" s="19">
        <f>SUM(E3:E8)</f>
        <v>23578.18</v>
      </c>
      <c r="F9" s="24">
        <f t="shared" ref="F9" si="8">ROUND(G9/C9,0)</f>
        <v>25</v>
      </c>
      <c r="G9" s="19">
        <f>SUM(G3:G8)</f>
        <v>3833.67</v>
      </c>
      <c r="H9" s="24">
        <f>SUM(H3:H8)</f>
        <v>0</v>
      </c>
      <c r="I9" s="19">
        <f>SUM(I3:I8)</f>
        <v>2250</v>
      </c>
      <c r="J9" s="24">
        <f>SUM(J3:J8)</f>
        <v>29661.85</v>
      </c>
      <c r="K9" s="9"/>
      <c r="L9" s="11"/>
      <c r="M9" s="8" t="s">
        <v>30</v>
      </c>
      <c r="N9" s="8">
        <v>17</v>
      </c>
      <c r="O9" s="36">
        <f>IFERROR(ROUND(P9/N9,0),"-")</f>
        <v>100</v>
      </c>
      <c r="P9" s="8">
        <v>1700</v>
      </c>
      <c r="Q9" s="43">
        <f t="shared" ref="Q9:Q11" si="9">IFERROR(ROUND(R9/N9,0),"-")</f>
        <v>30</v>
      </c>
      <c r="R9" s="17">
        <v>510</v>
      </c>
      <c r="S9" s="8"/>
      <c r="T9" s="16"/>
      <c r="U9" s="8">
        <f t="shared" ref="U9:U10" si="10">P9+SUM(R9:T9)</f>
        <v>2210</v>
      </c>
      <c r="V9" s="9"/>
    </row>
    <row r="10" spans="1:22" ht="30" customHeight="1" thickTop="1" x14ac:dyDescent="0.15">
      <c r="A10" s="20">
        <v>2</v>
      </c>
      <c r="B10" s="21" t="s">
        <v>73</v>
      </c>
      <c r="C10" s="21">
        <v>27</v>
      </c>
      <c r="D10" s="44">
        <f t="shared" ref="D10:D15" si="11">IFERROR(ROUND(E10/C10,0),"-")</f>
        <v>150</v>
      </c>
      <c r="E10" s="21">
        <v>4050</v>
      </c>
      <c r="F10" s="35">
        <f>IFERROR(ROUND(G10/C10,0),"-")</f>
        <v>20</v>
      </c>
      <c r="G10" s="35">
        <v>540</v>
      </c>
      <c r="H10" s="21"/>
      <c r="I10" s="25">
        <v>603.91999999999996</v>
      </c>
      <c r="J10" s="14">
        <f t="shared" ref="J10:J17" si="12">E10+SUM(G10:I10)</f>
        <v>5193.92</v>
      </c>
      <c r="K10" s="9"/>
      <c r="L10" s="11"/>
      <c r="M10" s="8" t="s">
        <v>29</v>
      </c>
      <c r="N10" s="8">
        <v>22</v>
      </c>
      <c r="O10" s="36">
        <f t="shared" ref="O10:O11" si="13">IFERROR(ROUND(P10/N10,0),"-")</f>
        <v>0</v>
      </c>
      <c r="P10" s="8"/>
      <c r="Q10" s="36">
        <f t="shared" si="9"/>
        <v>0</v>
      </c>
      <c r="R10" s="17"/>
      <c r="S10" s="8"/>
      <c r="T10" s="16"/>
      <c r="U10" s="8">
        <f t="shared" si="10"/>
        <v>0</v>
      </c>
      <c r="V10" s="9"/>
    </row>
    <row r="11" spans="1:22" ht="30" customHeight="1" x14ac:dyDescent="0.15">
      <c r="A11" s="10"/>
      <c r="B11" s="8" t="s">
        <v>72</v>
      </c>
      <c r="C11" s="8">
        <v>24</v>
      </c>
      <c r="D11" s="36">
        <f t="shared" si="11"/>
        <v>52</v>
      </c>
      <c r="E11" s="8">
        <v>1250</v>
      </c>
      <c r="F11" s="43">
        <f>IFERROR(ROUND(G11/C11,0),"-")</f>
        <v>63</v>
      </c>
      <c r="G11" s="17">
        <v>1500</v>
      </c>
      <c r="H11" s="8"/>
      <c r="I11" s="16">
        <v>1000</v>
      </c>
      <c r="J11" s="8">
        <f t="shared" si="12"/>
        <v>3750</v>
      </c>
      <c r="K11" s="9"/>
      <c r="L11" s="11"/>
      <c r="M11" s="8" t="s">
        <v>28</v>
      </c>
      <c r="N11" s="8">
        <v>22</v>
      </c>
      <c r="O11" s="36">
        <f t="shared" si="13"/>
        <v>55</v>
      </c>
      <c r="P11" s="8">
        <v>1200.03</v>
      </c>
      <c r="Q11" s="36">
        <f t="shared" si="9"/>
        <v>0</v>
      </c>
      <c r="R11" s="17"/>
      <c r="S11" s="8"/>
      <c r="T11" s="16"/>
      <c r="U11" s="8">
        <f>P11+SUM(R11:T11)</f>
        <v>1200.03</v>
      </c>
      <c r="V11" s="9"/>
    </row>
    <row r="12" spans="1:22" ht="30" customHeight="1" thickBot="1" x14ac:dyDescent="0.2">
      <c r="A12" s="10"/>
      <c r="B12" s="8" t="s">
        <v>71</v>
      </c>
      <c r="C12" s="8">
        <v>29</v>
      </c>
      <c r="D12" s="36">
        <f t="shared" si="11"/>
        <v>143</v>
      </c>
      <c r="E12" s="8">
        <v>4150</v>
      </c>
      <c r="F12" s="36">
        <f t="shared" ref="F12:F15" si="14">IFERROR(ROUND(G12/C12,0),"-")</f>
        <v>0</v>
      </c>
      <c r="G12" s="17"/>
      <c r="H12" s="8"/>
      <c r="I12" s="16"/>
      <c r="J12" s="8">
        <f t="shared" si="12"/>
        <v>4150</v>
      </c>
      <c r="K12" s="9"/>
      <c r="L12" s="11"/>
      <c r="M12" s="12" t="s">
        <v>96</v>
      </c>
      <c r="N12" s="24">
        <f>SUM(N8:N11)</f>
        <v>104</v>
      </c>
      <c r="O12" s="24">
        <f>ROUND(P12/N12,0)</f>
        <v>34</v>
      </c>
      <c r="P12" s="24">
        <f>SUM(P8:P11)</f>
        <v>3494.84</v>
      </c>
      <c r="Q12" s="24">
        <f>ROUND(R12/N12,0)</f>
        <v>7</v>
      </c>
      <c r="R12" s="24">
        <f>SUM(R8:R11)</f>
        <v>710</v>
      </c>
      <c r="S12" s="24">
        <f t="shared" ref="S12" si="15">SUM(S8:S11)</f>
        <v>0</v>
      </c>
      <c r="T12" s="24">
        <f t="shared" ref="T12:U12" si="16">SUM(T8:T11)</f>
        <v>0</v>
      </c>
      <c r="U12" s="24">
        <f t="shared" si="16"/>
        <v>4204.84</v>
      </c>
      <c r="V12" s="9"/>
    </row>
    <row r="13" spans="1:22" ht="30" customHeight="1" thickTop="1" x14ac:dyDescent="0.15">
      <c r="A13" s="10"/>
      <c r="B13" s="8" t="s">
        <v>70</v>
      </c>
      <c r="C13" s="8">
        <v>21</v>
      </c>
      <c r="D13" s="43">
        <f t="shared" si="11"/>
        <v>238</v>
      </c>
      <c r="E13" s="8">
        <v>5000</v>
      </c>
      <c r="F13" s="43">
        <f t="shared" si="14"/>
        <v>38</v>
      </c>
      <c r="G13" s="17">
        <v>790</v>
      </c>
      <c r="H13" s="8"/>
      <c r="I13" s="16">
        <v>1000</v>
      </c>
      <c r="J13" s="8">
        <f t="shared" si="12"/>
        <v>6790</v>
      </c>
      <c r="K13" s="9"/>
      <c r="L13" s="26">
        <v>10</v>
      </c>
      <c r="M13" s="21" t="s">
        <v>27</v>
      </c>
      <c r="N13" s="21">
        <v>71</v>
      </c>
      <c r="O13" s="35">
        <f>IFERROR(ROUND(P13/N13,0),"-")</f>
        <v>141</v>
      </c>
      <c r="P13" s="21">
        <v>10021.61</v>
      </c>
      <c r="Q13" s="44">
        <f>IFERROR(ROUND(R13/N13,0),"-")</f>
        <v>57</v>
      </c>
      <c r="R13" s="21">
        <v>4013.14</v>
      </c>
      <c r="S13" s="21"/>
      <c r="T13" s="25">
        <v>1000</v>
      </c>
      <c r="U13" s="21">
        <f>P13+SUM(R13:T13)</f>
        <v>15034.75</v>
      </c>
      <c r="V13" s="9"/>
    </row>
    <row r="14" spans="1:22" ht="30" customHeight="1" x14ac:dyDescent="0.15">
      <c r="A14" s="10"/>
      <c r="B14" s="8" t="s">
        <v>69</v>
      </c>
      <c r="C14" s="8">
        <v>11</v>
      </c>
      <c r="D14" s="36">
        <f t="shared" si="11"/>
        <v>0</v>
      </c>
      <c r="E14" s="8"/>
      <c r="F14" s="36">
        <f t="shared" si="14"/>
        <v>26</v>
      </c>
      <c r="G14" s="17">
        <v>286.98</v>
      </c>
      <c r="H14" s="8"/>
      <c r="I14" s="16"/>
      <c r="J14" s="8">
        <f t="shared" si="12"/>
        <v>286.98</v>
      </c>
      <c r="K14" s="9"/>
      <c r="L14" s="11"/>
      <c r="M14" s="8" t="s">
        <v>26</v>
      </c>
      <c r="N14" s="8">
        <v>24</v>
      </c>
      <c r="O14" s="36">
        <f t="shared" ref="O14:O18" si="17">IFERROR(ROUND(P14/N14,0),"-")</f>
        <v>79</v>
      </c>
      <c r="P14" s="8">
        <v>1900</v>
      </c>
      <c r="Q14" s="36">
        <f t="shared" ref="Q14:Q18" si="18">IFERROR(ROUND(R14/N14,0),"-")</f>
        <v>14</v>
      </c>
      <c r="R14" s="17">
        <v>329.33</v>
      </c>
      <c r="S14" s="8"/>
      <c r="T14" s="16"/>
      <c r="U14" s="8">
        <f t="shared" ref="U14:U18" si="19">P14+SUM(R14:T14)</f>
        <v>2229.33</v>
      </c>
      <c r="V14" s="9"/>
    </row>
    <row r="15" spans="1:22" ht="30" customHeight="1" x14ac:dyDescent="0.15">
      <c r="A15" s="10"/>
      <c r="B15" s="8" t="s">
        <v>68</v>
      </c>
      <c r="C15" s="8">
        <v>15</v>
      </c>
      <c r="D15" s="36">
        <f t="shared" si="11"/>
        <v>128</v>
      </c>
      <c r="E15" s="8">
        <v>1923.17</v>
      </c>
      <c r="F15" s="43">
        <f t="shared" si="14"/>
        <v>76</v>
      </c>
      <c r="G15" s="17">
        <v>1143.8499999999999</v>
      </c>
      <c r="H15" s="8"/>
      <c r="I15" s="16">
        <v>281.69</v>
      </c>
      <c r="J15" s="8">
        <f t="shared" si="12"/>
        <v>3348.71</v>
      </c>
      <c r="K15" s="9"/>
      <c r="L15" s="11"/>
      <c r="M15" s="8" t="s">
        <v>25</v>
      </c>
      <c r="N15" s="8">
        <v>8</v>
      </c>
      <c r="O15" s="36">
        <f t="shared" si="17"/>
        <v>57</v>
      </c>
      <c r="P15" s="8">
        <v>454.58</v>
      </c>
      <c r="Q15" s="36">
        <f t="shared" si="18"/>
        <v>0</v>
      </c>
      <c r="R15" s="17"/>
      <c r="S15" s="8"/>
      <c r="T15" s="16"/>
      <c r="U15" s="8">
        <f t="shared" si="19"/>
        <v>454.58</v>
      </c>
      <c r="V15" s="9"/>
    </row>
    <row r="16" spans="1:22" ht="30" customHeight="1" thickBot="1" x14ac:dyDescent="0.2">
      <c r="A16" s="22"/>
      <c r="B16" s="23" t="s">
        <v>88</v>
      </c>
      <c r="C16" s="24">
        <f>SUM(C10:C15)</f>
        <v>127</v>
      </c>
      <c r="D16" s="24">
        <f t="shared" ref="D16" si="20">ROUND(E16/C16,0)</f>
        <v>129</v>
      </c>
      <c r="E16" s="24">
        <f>SUM(E10:E15)</f>
        <v>16373.17</v>
      </c>
      <c r="F16" s="24">
        <f t="shared" ref="F16" si="21">ROUND(G16/C16,0)</f>
        <v>34</v>
      </c>
      <c r="G16" s="24">
        <f>SUM(G10:G15)</f>
        <v>4260.83</v>
      </c>
      <c r="H16" s="24">
        <f>SUM(H10:H15)</f>
        <v>0</v>
      </c>
      <c r="I16" s="24">
        <f t="shared" ref="I16" si="22">SUM(I10:I15)</f>
        <v>2885.61</v>
      </c>
      <c r="J16" s="24">
        <f>SUM(J10:J15)</f>
        <v>23519.609999999997</v>
      </c>
      <c r="K16" s="9"/>
      <c r="L16" s="11"/>
      <c r="M16" s="8" t="s">
        <v>24</v>
      </c>
      <c r="N16" s="8">
        <v>13</v>
      </c>
      <c r="O16" s="36">
        <f t="shared" si="17"/>
        <v>77</v>
      </c>
      <c r="P16" s="8">
        <v>1000</v>
      </c>
      <c r="Q16" s="43">
        <f t="shared" si="18"/>
        <v>49</v>
      </c>
      <c r="R16" s="17">
        <v>639.15</v>
      </c>
      <c r="S16" s="8"/>
      <c r="T16" s="16"/>
      <c r="U16" s="8">
        <f t="shared" si="19"/>
        <v>1639.15</v>
      </c>
      <c r="V16" s="9"/>
    </row>
    <row r="17" spans="1:22" ht="30" customHeight="1" thickTop="1" x14ac:dyDescent="0.15">
      <c r="A17" s="20">
        <v>3</v>
      </c>
      <c r="B17" s="21" t="s">
        <v>67</v>
      </c>
      <c r="C17" s="21">
        <v>121</v>
      </c>
      <c r="D17" s="43">
        <f>IFERROR(ROUND(E17/C17,0),"-")</f>
        <v>285</v>
      </c>
      <c r="E17" s="21">
        <v>34517.730000000003</v>
      </c>
      <c r="F17" s="44">
        <f>IFERROR(ROUND(G17/C17,0),"-")</f>
        <v>54</v>
      </c>
      <c r="G17" s="21">
        <v>6573.39</v>
      </c>
      <c r="H17" s="21"/>
      <c r="I17" s="25">
        <v>919.01</v>
      </c>
      <c r="J17" s="14">
        <f t="shared" si="12"/>
        <v>42010.130000000005</v>
      </c>
      <c r="K17" s="9"/>
      <c r="L17" s="11"/>
      <c r="M17" s="8" t="s">
        <v>23</v>
      </c>
      <c r="N17" s="8">
        <v>36</v>
      </c>
      <c r="O17" s="43">
        <f t="shared" si="17"/>
        <v>1058</v>
      </c>
      <c r="P17" s="8">
        <v>38099.19</v>
      </c>
      <c r="Q17" s="43">
        <f t="shared" si="18"/>
        <v>62</v>
      </c>
      <c r="R17" s="17">
        <v>2231.7399999999998</v>
      </c>
      <c r="S17" s="8"/>
      <c r="T17" s="16"/>
      <c r="U17" s="8">
        <f t="shared" si="19"/>
        <v>40330.93</v>
      </c>
      <c r="V17" s="9"/>
    </row>
    <row r="18" spans="1:22" ht="30" customHeight="1" x14ac:dyDescent="0.15">
      <c r="A18" s="10"/>
      <c r="B18" s="8" t="s">
        <v>66</v>
      </c>
      <c r="C18" s="8">
        <v>58</v>
      </c>
      <c r="D18" s="36">
        <f>IFERROR(ROUND(E18/C18,0),"-")</f>
        <v>59</v>
      </c>
      <c r="E18" s="8">
        <v>3400</v>
      </c>
      <c r="F18" s="36">
        <f>IFERROR(ROUND(G18/C18,0),"-")</f>
        <v>0</v>
      </c>
      <c r="G18" s="17"/>
      <c r="H18" s="8"/>
      <c r="I18" s="16"/>
      <c r="J18" s="8">
        <f t="shared" ref="J18:J22" si="23">E18+SUM(G18:I18)</f>
        <v>3400</v>
      </c>
      <c r="K18" s="9"/>
      <c r="L18" s="11"/>
      <c r="M18" s="29" t="s">
        <v>22</v>
      </c>
      <c r="N18" s="8">
        <v>68</v>
      </c>
      <c r="O18" s="36">
        <f t="shared" si="17"/>
        <v>96</v>
      </c>
      <c r="P18" s="8">
        <v>6512.5</v>
      </c>
      <c r="Q18" s="36">
        <f t="shared" si="18"/>
        <v>16</v>
      </c>
      <c r="R18" s="17">
        <v>1100</v>
      </c>
      <c r="S18" s="8"/>
      <c r="T18" s="16"/>
      <c r="U18" s="8">
        <f t="shared" si="19"/>
        <v>7612.5</v>
      </c>
      <c r="V18" s="9"/>
    </row>
    <row r="19" spans="1:22" ht="30" customHeight="1" thickBot="1" x14ac:dyDescent="0.2">
      <c r="A19" s="10"/>
      <c r="B19" s="8" t="s">
        <v>65</v>
      </c>
      <c r="C19" s="8">
        <v>44</v>
      </c>
      <c r="D19" s="36">
        <f>IFERROR(ROUND(E19/C19,0),"-")</f>
        <v>75</v>
      </c>
      <c r="E19" s="8">
        <v>3293.39</v>
      </c>
      <c r="F19" s="36">
        <f t="shared" ref="F19:F22" si="24">IFERROR(ROUND(G19/C19,0),"-")</f>
        <v>15</v>
      </c>
      <c r="G19" s="17">
        <v>664.4</v>
      </c>
      <c r="H19" s="8"/>
      <c r="I19" s="16"/>
      <c r="J19" s="8">
        <f t="shared" si="23"/>
        <v>3957.79</v>
      </c>
      <c r="K19" s="9"/>
      <c r="L19" s="27"/>
      <c r="M19" s="28" t="s">
        <v>97</v>
      </c>
      <c r="N19" s="24">
        <f>SUM(N13:N18)</f>
        <v>220</v>
      </c>
      <c r="O19" s="24">
        <f>ROUND(P19/N19,0)</f>
        <v>264</v>
      </c>
      <c r="P19" s="24">
        <f>SUM(P13:P18)</f>
        <v>57987.880000000005</v>
      </c>
      <c r="Q19" s="24">
        <f>ROUND(R19/N19,0)</f>
        <v>38</v>
      </c>
      <c r="R19" s="24">
        <f>SUM(R13:R18)</f>
        <v>8313.36</v>
      </c>
      <c r="S19" s="24">
        <f>SUM(S13:S18)</f>
        <v>0</v>
      </c>
      <c r="T19" s="24">
        <f>SUM(T13:T18)</f>
        <v>1000</v>
      </c>
      <c r="U19" s="24">
        <f>SUM(U13:U18)</f>
        <v>67301.240000000005</v>
      </c>
      <c r="V19" s="9"/>
    </row>
    <row r="20" spans="1:22" ht="30" customHeight="1" thickTop="1" x14ac:dyDescent="0.15">
      <c r="A20" s="10"/>
      <c r="B20" s="8" t="s">
        <v>64</v>
      </c>
      <c r="C20" s="8">
        <v>23</v>
      </c>
      <c r="D20" s="36">
        <f>IFERROR(ROUND(E20/C20,0),"-")</f>
        <v>70</v>
      </c>
      <c r="E20" s="8">
        <v>1616.74</v>
      </c>
      <c r="F20" s="36">
        <f t="shared" si="24"/>
        <v>0</v>
      </c>
      <c r="G20" s="17"/>
      <c r="H20" s="8"/>
      <c r="I20" s="16"/>
      <c r="J20" s="8">
        <f t="shared" si="23"/>
        <v>1616.74</v>
      </c>
      <c r="K20" s="9"/>
      <c r="L20" s="11">
        <v>11</v>
      </c>
      <c r="M20" s="14" t="s">
        <v>21</v>
      </c>
      <c r="N20" s="21">
        <v>59</v>
      </c>
      <c r="O20" s="35">
        <f>IFERROR(ROUND(P20/N20,0),"-")</f>
        <v>127</v>
      </c>
      <c r="P20" s="21">
        <v>7466.67</v>
      </c>
      <c r="Q20" s="44">
        <f>IFERROR(ROUND(R20/N20,0),"-")</f>
        <v>33</v>
      </c>
      <c r="R20" s="21">
        <v>1974.7</v>
      </c>
      <c r="S20" s="21"/>
      <c r="T20" s="25">
        <v>1000</v>
      </c>
      <c r="U20" s="21">
        <f>P20+SUM(R20:T20)</f>
        <v>10441.369999999999</v>
      </c>
      <c r="V20" s="9"/>
    </row>
    <row r="21" spans="1:22" ht="30" customHeight="1" x14ac:dyDescent="0.15">
      <c r="A21" s="10"/>
      <c r="B21" s="8" t="s">
        <v>63</v>
      </c>
      <c r="C21" s="8">
        <v>28</v>
      </c>
      <c r="D21" s="43">
        <f t="shared" ref="D21:D23" si="25">IFERROR(ROUND(E21/C21,0),"-")</f>
        <v>349</v>
      </c>
      <c r="E21" s="8">
        <v>9766.2800000000007</v>
      </c>
      <c r="F21" s="36">
        <f t="shared" si="24"/>
        <v>6</v>
      </c>
      <c r="G21" s="17">
        <v>165.36</v>
      </c>
      <c r="H21" s="8"/>
      <c r="I21" s="16"/>
      <c r="J21" s="8">
        <f t="shared" si="23"/>
        <v>9931.6400000000012</v>
      </c>
      <c r="K21" s="9"/>
      <c r="L21" s="11"/>
      <c r="M21" s="8" t="s">
        <v>20</v>
      </c>
      <c r="N21" s="8">
        <v>33</v>
      </c>
      <c r="O21" s="36">
        <f t="shared" ref="O21:O25" si="26">IFERROR(ROUND(P21/N21,0),"-")</f>
        <v>79</v>
      </c>
      <c r="P21" s="8">
        <v>2604.6799999999998</v>
      </c>
      <c r="Q21" s="36">
        <f t="shared" ref="Q21:Q25" si="27">IFERROR(ROUND(R21/N21,0),"-")</f>
        <v>23</v>
      </c>
      <c r="R21" s="17">
        <v>762.86</v>
      </c>
      <c r="S21" s="8"/>
      <c r="T21" s="16"/>
      <c r="U21" s="8">
        <f t="shared" ref="U21:U25" si="28">P21+SUM(R21:T21)</f>
        <v>3367.54</v>
      </c>
      <c r="V21" s="9"/>
    </row>
    <row r="22" spans="1:22" ht="30" customHeight="1" x14ac:dyDescent="0.15">
      <c r="A22" s="10"/>
      <c r="B22" s="8" t="s">
        <v>62</v>
      </c>
      <c r="C22" s="8">
        <v>23</v>
      </c>
      <c r="D22" s="36">
        <f t="shared" si="25"/>
        <v>25</v>
      </c>
      <c r="E22" s="8">
        <v>582.32000000000005</v>
      </c>
      <c r="F22" s="36">
        <f t="shared" si="24"/>
        <v>18</v>
      </c>
      <c r="G22" s="17">
        <v>407.82</v>
      </c>
      <c r="H22" s="8"/>
      <c r="I22" s="16"/>
      <c r="J22" s="8">
        <f t="shared" si="23"/>
        <v>990.1400000000001</v>
      </c>
      <c r="K22" s="9"/>
      <c r="L22" s="11"/>
      <c r="M22" s="8" t="s">
        <v>19</v>
      </c>
      <c r="N22" s="8">
        <v>54</v>
      </c>
      <c r="O22" s="43">
        <f t="shared" si="26"/>
        <v>245</v>
      </c>
      <c r="P22" s="8">
        <v>13253.12</v>
      </c>
      <c r="Q22" s="43">
        <f t="shared" si="27"/>
        <v>44</v>
      </c>
      <c r="R22" s="17">
        <v>2361.44</v>
      </c>
      <c r="S22" s="8"/>
      <c r="T22" s="16">
        <v>1000</v>
      </c>
      <c r="U22" s="8">
        <f t="shared" si="28"/>
        <v>16614.560000000001</v>
      </c>
      <c r="V22" s="9"/>
    </row>
    <row r="23" spans="1:22" ht="30" customHeight="1" x14ac:dyDescent="0.15">
      <c r="A23" s="10"/>
      <c r="B23" s="13" t="s">
        <v>61</v>
      </c>
      <c r="C23" s="8">
        <v>31</v>
      </c>
      <c r="D23" s="36">
        <f t="shared" si="25"/>
        <v>56</v>
      </c>
      <c r="E23" s="8">
        <v>1721</v>
      </c>
      <c r="F23" s="36">
        <f t="shared" ref="F23" si="29">IFERROR(ROUND(G23/C23,0),"-")</f>
        <v>15</v>
      </c>
      <c r="G23" s="17">
        <v>462.22</v>
      </c>
      <c r="H23" s="8"/>
      <c r="I23" s="16"/>
      <c r="J23" s="8">
        <f t="shared" ref="J23" si="30">E23+SUM(G23:I23)</f>
        <v>2183.2200000000003</v>
      </c>
      <c r="K23" s="9"/>
      <c r="L23" s="11"/>
      <c r="M23" s="8" t="s">
        <v>105</v>
      </c>
      <c r="N23" s="8">
        <v>32</v>
      </c>
      <c r="O23" s="36">
        <f t="shared" si="26"/>
        <v>63</v>
      </c>
      <c r="P23" s="8">
        <v>2000</v>
      </c>
      <c r="Q23" s="36">
        <f t="shared" si="27"/>
        <v>0</v>
      </c>
      <c r="R23" s="17"/>
      <c r="S23" s="8"/>
      <c r="T23" s="16"/>
      <c r="U23" s="8">
        <f t="shared" si="28"/>
        <v>2000</v>
      </c>
      <c r="V23" s="9"/>
    </row>
    <row r="24" spans="1:22" ht="30" customHeight="1" thickBot="1" x14ac:dyDescent="0.2">
      <c r="A24" s="22"/>
      <c r="B24" s="23" t="s">
        <v>90</v>
      </c>
      <c r="C24" s="24">
        <f>SUM(C17:C23)</f>
        <v>328</v>
      </c>
      <c r="D24" s="24">
        <f>ROUND(E24/C24,0)</f>
        <v>167</v>
      </c>
      <c r="E24" s="24">
        <f>SUM(E17:E23)</f>
        <v>54897.46</v>
      </c>
      <c r="F24" s="24">
        <f>ROUND(G24/C24,0)</f>
        <v>25</v>
      </c>
      <c r="G24" s="24">
        <f>SUM(G17:G23)</f>
        <v>8273.1899999999987</v>
      </c>
      <c r="H24" s="24">
        <f>SUM(H17:H23)</f>
        <v>0</v>
      </c>
      <c r="I24" s="24">
        <f>SUM(I17:I23)</f>
        <v>919.01</v>
      </c>
      <c r="J24" s="24">
        <f>SUM(J17:J23)</f>
        <v>64089.66</v>
      </c>
      <c r="K24" s="9"/>
      <c r="L24" s="11"/>
      <c r="M24" s="8" t="s">
        <v>106</v>
      </c>
      <c r="N24" s="8">
        <v>25</v>
      </c>
      <c r="O24" s="36">
        <f t="shared" si="26"/>
        <v>78</v>
      </c>
      <c r="P24" s="8">
        <v>1952.27</v>
      </c>
      <c r="Q24" s="36">
        <f t="shared" si="27"/>
        <v>0</v>
      </c>
      <c r="R24" s="17"/>
      <c r="S24" s="8"/>
      <c r="T24" s="16"/>
      <c r="U24" s="8">
        <f t="shared" si="28"/>
        <v>1952.27</v>
      </c>
      <c r="V24" s="9"/>
    </row>
    <row r="25" spans="1:22" ht="30" customHeight="1" thickTop="1" x14ac:dyDescent="0.15">
      <c r="A25" s="10">
        <v>4</v>
      </c>
      <c r="B25" s="14" t="s">
        <v>60</v>
      </c>
      <c r="C25" s="14">
        <v>58</v>
      </c>
      <c r="D25" s="35">
        <f>IFERROR(ROUND(E25/C25,0),"-")</f>
        <v>121</v>
      </c>
      <c r="E25" s="21">
        <v>7000</v>
      </c>
      <c r="F25" s="35">
        <f>IFERROR(ROUND(G25/C25,0),"-")</f>
        <v>0</v>
      </c>
      <c r="G25" s="21"/>
      <c r="H25" s="21"/>
      <c r="I25" s="25"/>
      <c r="J25" s="21">
        <f>E25+SUM(G25:I25)</f>
        <v>7000</v>
      </c>
      <c r="K25" s="9"/>
      <c r="L25" s="11"/>
      <c r="M25" s="8" t="s">
        <v>107</v>
      </c>
      <c r="N25" s="8">
        <v>23</v>
      </c>
      <c r="O25" s="43">
        <f t="shared" si="26"/>
        <v>150</v>
      </c>
      <c r="P25" s="8">
        <v>3450</v>
      </c>
      <c r="Q25" s="43">
        <f t="shared" si="27"/>
        <v>30</v>
      </c>
      <c r="R25" s="17">
        <v>690</v>
      </c>
      <c r="S25" s="8"/>
      <c r="T25" s="16"/>
      <c r="U25" s="8">
        <f t="shared" si="28"/>
        <v>4140</v>
      </c>
      <c r="V25" s="9"/>
    </row>
    <row r="26" spans="1:22" ht="30" customHeight="1" thickBot="1" x14ac:dyDescent="0.2">
      <c r="A26" s="10"/>
      <c r="B26" s="8" t="s">
        <v>59</v>
      </c>
      <c r="C26" s="8">
        <v>80</v>
      </c>
      <c r="D26" s="43">
        <f>IFERROR(ROUND(E26/C26,0),"-")</f>
        <v>169</v>
      </c>
      <c r="E26" s="8">
        <v>13500</v>
      </c>
      <c r="F26" s="43">
        <f t="shared" ref="F26" si="31">IFERROR(ROUND(G26/C26,0),"-")</f>
        <v>75</v>
      </c>
      <c r="G26" s="17">
        <v>6000</v>
      </c>
      <c r="H26" s="8"/>
      <c r="I26" s="16">
        <v>1500</v>
      </c>
      <c r="J26" s="8">
        <f t="shared" ref="J26:J30" si="32">E26+SUM(G26:I26)</f>
        <v>21000</v>
      </c>
      <c r="K26" s="9"/>
      <c r="L26" s="30"/>
      <c r="M26" s="31" t="s">
        <v>98</v>
      </c>
      <c r="N26" s="19">
        <f>SUM(N20:N25)</f>
        <v>226</v>
      </c>
      <c r="O26" s="19">
        <f>ROUND(P26/N26,0)</f>
        <v>136</v>
      </c>
      <c r="P26" s="19">
        <f>SUM(P20:P25)</f>
        <v>30726.74</v>
      </c>
      <c r="Q26" s="19">
        <f>ROUND(R26/N26,0)</f>
        <v>26</v>
      </c>
      <c r="R26" s="19">
        <f>SUM(R20:R25)</f>
        <v>5789</v>
      </c>
      <c r="S26" s="24">
        <f>SUM(S20:S25)</f>
        <v>0</v>
      </c>
      <c r="T26" s="19">
        <f>SUM(T20:T25)</f>
        <v>2000</v>
      </c>
      <c r="U26" s="19">
        <f>SUM(U20:U25)</f>
        <v>38515.74</v>
      </c>
      <c r="V26" s="9"/>
    </row>
    <row r="27" spans="1:22" ht="30" customHeight="1" thickTop="1" x14ac:dyDescent="0.15">
      <c r="A27" s="10"/>
      <c r="B27" s="8" t="s">
        <v>58</v>
      </c>
      <c r="C27" s="8">
        <v>25</v>
      </c>
      <c r="D27" s="43">
        <f t="shared" ref="D27:D30" si="33">IFERROR(ROUND(E27/C27,0),"-")</f>
        <v>160</v>
      </c>
      <c r="E27" s="8">
        <v>4000</v>
      </c>
      <c r="F27" s="36">
        <f t="shared" ref="F27" si="34">IFERROR(ROUND(G27/C27,0),"-")</f>
        <v>0</v>
      </c>
      <c r="G27" s="17"/>
      <c r="H27" s="8"/>
      <c r="I27" s="16"/>
      <c r="J27" s="8">
        <f t="shared" si="32"/>
        <v>4000</v>
      </c>
      <c r="K27" s="9"/>
      <c r="L27" s="32">
        <v>12</v>
      </c>
      <c r="M27" s="21" t="s">
        <v>18</v>
      </c>
      <c r="N27" s="21">
        <v>27</v>
      </c>
      <c r="O27" s="44">
        <f>IFERROR(ROUND(P27/N27,0),"-")</f>
        <v>259</v>
      </c>
      <c r="P27" s="21">
        <v>7000</v>
      </c>
      <c r="Q27" s="35">
        <f>IFERROR(ROUND(R27/N27,0),"-")</f>
        <v>14</v>
      </c>
      <c r="R27" s="21">
        <v>388.62</v>
      </c>
      <c r="S27" s="21"/>
      <c r="T27" s="25"/>
      <c r="U27" s="21">
        <f>P27+SUM(R27:T27)</f>
        <v>7388.62</v>
      </c>
      <c r="V27" s="9"/>
    </row>
    <row r="28" spans="1:22" ht="30" customHeight="1" x14ac:dyDescent="0.15">
      <c r="A28" s="10"/>
      <c r="B28" s="8" t="s">
        <v>2</v>
      </c>
      <c r="C28" s="8">
        <v>33</v>
      </c>
      <c r="D28" s="43">
        <f>IFERROR(ROUND(E28/C28,0),"-")</f>
        <v>223</v>
      </c>
      <c r="E28" s="8">
        <v>7370.91</v>
      </c>
      <c r="F28" s="43">
        <f t="shared" ref="F28:F30" si="35">IFERROR(ROUND(G28/C28,0),"-")</f>
        <v>350</v>
      </c>
      <c r="G28" s="17">
        <v>11564.08</v>
      </c>
      <c r="H28" s="8">
        <v>30000</v>
      </c>
      <c r="I28" s="16">
        <v>25000</v>
      </c>
      <c r="J28" s="8">
        <f t="shared" si="32"/>
        <v>73934.990000000005</v>
      </c>
      <c r="K28" s="9"/>
      <c r="L28" s="15"/>
      <c r="M28" s="8" t="s">
        <v>17</v>
      </c>
      <c r="N28" s="8">
        <v>54</v>
      </c>
      <c r="O28" s="36">
        <f t="shared" ref="O28:O29" si="36">IFERROR(ROUND(P28/N28,0),"-")</f>
        <v>111</v>
      </c>
      <c r="P28" s="8">
        <v>5972.03</v>
      </c>
      <c r="Q28" s="36">
        <f t="shared" ref="Q28:Q31" si="37">IFERROR(ROUND(R28/N28,0),"-")</f>
        <v>6</v>
      </c>
      <c r="R28" s="17">
        <v>337.84</v>
      </c>
      <c r="S28" s="8"/>
      <c r="T28" s="16"/>
      <c r="U28" s="8">
        <f t="shared" ref="U28:U33" si="38">P28+SUM(R28:T28)</f>
        <v>6309.87</v>
      </c>
      <c r="V28" s="9"/>
    </row>
    <row r="29" spans="1:22" ht="30" customHeight="1" x14ac:dyDescent="0.15">
      <c r="A29" s="10"/>
      <c r="B29" s="8" t="s">
        <v>57</v>
      </c>
      <c r="C29" s="8">
        <v>26</v>
      </c>
      <c r="D29" s="36">
        <f>IFERROR(ROUND(E29/C29,0),"-")</f>
        <v>67</v>
      </c>
      <c r="E29" s="8">
        <v>1733.35</v>
      </c>
      <c r="F29" s="36">
        <f t="shared" si="35"/>
        <v>8</v>
      </c>
      <c r="G29" s="17">
        <v>206.66</v>
      </c>
      <c r="H29" s="8"/>
      <c r="I29" s="16">
        <v>233.33</v>
      </c>
      <c r="J29" s="8">
        <f t="shared" si="32"/>
        <v>2173.34</v>
      </c>
      <c r="K29" s="9"/>
      <c r="L29" s="15"/>
      <c r="M29" s="8" t="s">
        <v>16</v>
      </c>
      <c r="N29" s="8">
        <v>42</v>
      </c>
      <c r="O29" s="36">
        <f t="shared" si="36"/>
        <v>18</v>
      </c>
      <c r="P29" s="8">
        <v>773.47</v>
      </c>
      <c r="Q29" s="36">
        <f t="shared" si="37"/>
        <v>1</v>
      </c>
      <c r="R29" s="17">
        <v>46.4</v>
      </c>
      <c r="S29" s="8"/>
      <c r="T29" s="16"/>
      <c r="U29" s="8">
        <f t="shared" si="38"/>
        <v>819.87</v>
      </c>
      <c r="V29" s="9"/>
    </row>
    <row r="30" spans="1:22" ht="30" customHeight="1" x14ac:dyDescent="0.15">
      <c r="A30" s="10"/>
      <c r="B30" s="8" t="s">
        <v>56</v>
      </c>
      <c r="C30" s="8">
        <v>23</v>
      </c>
      <c r="D30" s="43">
        <f t="shared" si="33"/>
        <v>150</v>
      </c>
      <c r="E30" s="8">
        <v>3450</v>
      </c>
      <c r="F30" s="43">
        <f t="shared" si="35"/>
        <v>30</v>
      </c>
      <c r="G30" s="17">
        <v>690</v>
      </c>
      <c r="H30" s="8"/>
      <c r="I30" s="16"/>
      <c r="J30" s="8">
        <f t="shared" si="32"/>
        <v>4140</v>
      </c>
      <c r="K30" s="9"/>
      <c r="L30" s="15"/>
      <c r="M30" s="8" t="s">
        <v>15</v>
      </c>
      <c r="N30" s="8">
        <v>21</v>
      </c>
      <c r="O30" s="36">
        <f t="shared" ref="O30:O32" si="39">IFERROR(ROUND(P30/N30,0),"-")</f>
        <v>38</v>
      </c>
      <c r="P30" s="8">
        <v>799.92</v>
      </c>
      <c r="Q30" s="36">
        <f t="shared" si="37"/>
        <v>2</v>
      </c>
      <c r="R30" s="17">
        <v>46.4</v>
      </c>
      <c r="S30" s="8"/>
      <c r="T30" s="16"/>
      <c r="U30" s="8">
        <f t="shared" si="38"/>
        <v>846.31999999999994</v>
      </c>
      <c r="V30" s="9"/>
    </row>
    <row r="31" spans="1:22" ht="30" customHeight="1" thickBot="1" x14ac:dyDescent="0.2">
      <c r="A31" s="18"/>
      <c r="B31" s="31" t="s">
        <v>91</v>
      </c>
      <c r="C31" s="24">
        <f>SUM(C25:C30)</f>
        <v>245</v>
      </c>
      <c r="D31" s="24">
        <f t="shared" ref="D31" si="40">ROUND(E31/C31,0)</f>
        <v>151</v>
      </c>
      <c r="E31" s="24">
        <f>SUM(E25:E30)</f>
        <v>37054.26</v>
      </c>
      <c r="F31" s="24">
        <f t="shared" ref="F31" si="41">ROUND(G31/C31,0)</f>
        <v>75</v>
      </c>
      <c r="G31" s="24">
        <f>SUM(G25:G30)</f>
        <v>18460.740000000002</v>
      </c>
      <c r="H31" s="24">
        <f>SUM(H25:H30)</f>
        <v>30000</v>
      </c>
      <c r="I31" s="24">
        <f t="shared" ref="I31" si="42">SUM(I25:I30)</f>
        <v>26733.33</v>
      </c>
      <c r="J31" s="24">
        <f>SUM(J25:J30)</f>
        <v>112248.33</v>
      </c>
      <c r="K31" s="9"/>
      <c r="L31" s="15"/>
      <c r="M31" s="8" t="s">
        <v>14</v>
      </c>
      <c r="N31" s="8">
        <v>27</v>
      </c>
      <c r="O31" s="43">
        <f t="shared" si="39"/>
        <v>150</v>
      </c>
      <c r="P31" s="8">
        <v>4050</v>
      </c>
      <c r="Q31" s="36">
        <f t="shared" si="37"/>
        <v>2</v>
      </c>
      <c r="R31" s="17">
        <v>46.4</v>
      </c>
      <c r="S31" s="8"/>
      <c r="T31" s="16">
        <v>1000</v>
      </c>
      <c r="U31" s="8">
        <f t="shared" si="38"/>
        <v>5096.3999999999996</v>
      </c>
      <c r="V31" s="9"/>
    </row>
    <row r="32" spans="1:22" ht="30" customHeight="1" thickTop="1" x14ac:dyDescent="0.15">
      <c r="A32" s="20">
        <v>5</v>
      </c>
      <c r="B32" s="21" t="s">
        <v>55</v>
      </c>
      <c r="C32" s="21">
        <v>24</v>
      </c>
      <c r="D32" s="35">
        <f>IFERROR(ROUND(E32/C32,0),"-")</f>
        <v>72</v>
      </c>
      <c r="E32" s="21">
        <v>1718.13</v>
      </c>
      <c r="F32" s="36">
        <f t="shared" ref="F32:F54" si="43">IFERROR(ROUND(G32/C32,0),"-")</f>
        <v>0</v>
      </c>
      <c r="G32" s="21"/>
      <c r="H32" s="21"/>
      <c r="I32" s="21"/>
      <c r="J32" s="21">
        <f>E32+SUM(G32:I32)</f>
        <v>1718.13</v>
      </c>
      <c r="K32" s="9"/>
      <c r="L32" s="15"/>
      <c r="M32" s="8" t="s">
        <v>3</v>
      </c>
      <c r="N32" s="8">
        <v>47</v>
      </c>
      <c r="O32" s="36">
        <f t="shared" si="39"/>
        <v>128</v>
      </c>
      <c r="P32" s="8">
        <v>6000</v>
      </c>
      <c r="Q32" s="36">
        <f t="shared" ref="Q32:Q33" si="44">IFERROR(ROUND(R32/N32,0),"-")</f>
        <v>22</v>
      </c>
      <c r="R32" s="17">
        <v>1046.4000000000001</v>
      </c>
      <c r="S32" s="8"/>
      <c r="T32" s="16"/>
      <c r="U32" s="8">
        <f t="shared" si="38"/>
        <v>7046.4</v>
      </c>
      <c r="V32" s="9"/>
    </row>
    <row r="33" spans="1:22" ht="30" customHeight="1" x14ac:dyDescent="0.15">
      <c r="A33" s="10"/>
      <c r="B33" s="8" t="s">
        <v>54</v>
      </c>
      <c r="C33" s="8">
        <v>16</v>
      </c>
      <c r="D33" s="36">
        <f t="shared" ref="D33:D38" si="45">IFERROR(ROUND(E33/C33,0),"-")</f>
        <v>0</v>
      </c>
      <c r="E33" s="8"/>
      <c r="F33" s="36">
        <f t="shared" si="43"/>
        <v>0</v>
      </c>
      <c r="G33" s="8"/>
      <c r="H33" s="8"/>
      <c r="I33" s="8"/>
      <c r="J33" s="8">
        <f t="shared" ref="J33:J38" si="46">E33+SUM(G33:I33)</f>
        <v>0</v>
      </c>
      <c r="K33" s="9"/>
      <c r="L33" s="15"/>
      <c r="M33" s="13" t="s">
        <v>1</v>
      </c>
      <c r="N33" s="8">
        <v>13</v>
      </c>
      <c r="O33" s="36">
        <f t="shared" ref="O33" si="47">IFERROR(ROUND(P33/N33,0),"-")</f>
        <v>77</v>
      </c>
      <c r="P33" s="8">
        <v>1000</v>
      </c>
      <c r="Q33" s="43">
        <f t="shared" si="44"/>
        <v>30</v>
      </c>
      <c r="R33" s="17">
        <v>396.4</v>
      </c>
      <c r="S33" s="8"/>
      <c r="T33" s="16"/>
      <c r="U33" s="8">
        <f t="shared" si="38"/>
        <v>1396.4</v>
      </c>
      <c r="V33" s="9"/>
    </row>
    <row r="34" spans="1:22" ht="30" customHeight="1" thickBot="1" x14ac:dyDescent="0.2">
      <c r="A34" s="10"/>
      <c r="B34" s="8" t="s">
        <v>53</v>
      </c>
      <c r="C34" s="8">
        <v>37</v>
      </c>
      <c r="D34" s="36">
        <f t="shared" si="45"/>
        <v>26</v>
      </c>
      <c r="E34" s="8">
        <v>966.67</v>
      </c>
      <c r="F34" s="36">
        <f t="shared" si="43"/>
        <v>0</v>
      </c>
      <c r="G34" s="8"/>
      <c r="H34" s="8"/>
      <c r="I34" s="8"/>
      <c r="J34" s="8">
        <f t="shared" si="46"/>
        <v>966.67</v>
      </c>
      <c r="K34" s="9"/>
      <c r="L34" s="27"/>
      <c r="M34" s="23" t="s">
        <v>99</v>
      </c>
      <c r="N34" s="24">
        <f>SUM(N27:N33)</f>
        <v>231</v>
      </c>
      <c r="O34" s="24">
        <f>ROUND(P34/N34,0)</f>
        <v>111</v>
      </c>
      <c r="P34" s="24">
        <f>SUM(P27:P33)</f>
        <v>25595.42</v>
      </c>
      <c r="Q34" s="24">
        <f>ROUND(R34/N34,0)</f>
        <v>10</v>
      </c>
      <c r="R34" s="24">
        <f>SUM(R27:R33)</f>
        <v>2308.46</v>
      </c>
      <c r="S34" s="24">
        <f>SUM(S27:S33)</f>
        <v>0</v>
      </c>
      <c r="T34" s="24">
        <f t="shared" ref="T34:U34" si="48">SUM(T27:T33)</f>
        <v>1000</v>
      </c>
      <c r="U34" s="24">
        <f t="shared" si="48"/>
        <v>28903.880000000005</v>
      </c>
      <c r="V34" s="9"/>
    </row>
    <row r="35" spans="1:22" ht="30" customHeight="1" thickTop="1" x14ac:dyDescent="0.15">
      <c r="A35" s="10"/>
      <c r="B35" s="8" t="s">
        <v>52</v>
      </c>
      <c r="C35" s="8">
        <v>41</v>
      </c>
      <c r="D35" s="36">
        <f t="shared" si="45"/>
        <v>116</v>
      </c>
      <c r="E35" s="8">
        <v>4747.08</v>
      </c>
      <c r="F35" s="43">
        <f t="shared" si="43"/>
        <v>37</v>
      </c>
      <c r="G35" s="8">
        <v>1506.86</v>
      </c>
      <c r="H35" s="8"/>
      <c r="I35" s="8">
        <v>453.33</v>
      </c>
      <c r="J35" s="8">
        <f t="shared" si="46"/>
        <v>6707.2699999999995</v>
      </c>
      <c r="K35" s="9"/>
      <c r="L35" s="11">
        <v>13</v>
      </c>
      <c r="M35" s="14" t="s">
        <v>13</v>
      </c>
      <c r="N35" s="14">
        <v>52</v>
      </c>
      <c r="O35" s="35">
        <f>IFERROR(ROUND(P35/N35,0),"-")</f>
        <v>103</v>
      </c>
      <c r="P35" s="14">
        <v>5360</v>
      </c>
      <c r="Q35" s="35">
        <f>IFERROR(ROUND(R35/N35,0),"-")</f>
        <v>23</v>
      </c>
      <c r="R35" s="14">
        <v>1170</v>
      </c>
      <c r="S35" s="14"/>
      <c r="T35" s="14"/>
      <c r="U35" s="21">
        <f>P35+SUM(R35:T35)</f>
        <v>6530</v>
      </c>
      <c r="V35" s="9"/>
    </row>
    <row r="36" spans="1:22" ht="30" customHeight="1" x14ac:dyDescent="0.15">
      <c r="A36" s="10"/>
      <c r="B36" s="8" t="s">
        <v>51</v>
      </c>
      <c r="C36" s="8">
        <v>53</v>
      </c>
      <c r="D36" s="43">
        <f t="shared" si="45"/>
        <v>161</v>
      </c>
      <c r="E36" s="8">
        <v>8519.83</v>
      </c>
      <c r="F36" s="43">
        <f t="shared" si="43"/>
        <v>32</v>
      </c>
      <c r="G36" s="8">
        <v>1670.21</v>
      </c>
      <c r="H36" s="8"/>
      <c r="I36" s="8"/>
      <c r="J36" s="8">
        <f t="shared" si="46"/>
        <v>10190.040000000001</v>
      </c>
      <c r="K36" s="9"/>
      <c r="L36" s="11"/>
      <c r="M36" s="8" t="s">
        <v>12</v>
      </c>
      <c r="N36" s="8">
        <v>41</v>
      </c>
      <c r="O36" s="36">
        <f t="shared" ref="O36:O39" si="49">IFERROR(ROUND(P36/N36,0),"-")</f>
        <v>97</v>
      </c>
      <c r="P36" s="8">
        <v>3980.09</v>
      </c>
      <c r="Q36" s="36">
        <f t="shared" ref="Q36:Q38" si="50">IFERROR(ROUND(R36/N36,0),"-")</f>
        <v>0</v>
      </c>
      <c r="R36" s="8"/>
      <c r="S36" s="8"/>
      <c r="T36" s="8">
        <v>1000</v>
      </c>
      <c r="U36" s="8">
        <f t="shared" ref="U36:U39" si="51">P36+SUM(R36:T36)</f>
        <v>4980.09</v>
      </c>
      <c r="V36" s="9"/>
    </row>
    <row r="37" spans="1:22" ht="30" customHeight="1" x14ac:dyDescent="0.15">
      <c r="A37" s="10"/>
      <c r="B37" s="8" t="s">
        <v>50</v>
      </c>
      <c r="C37" s="8">
        <v>22</v>
      </c>
      <c r="D37" s="36">
        <f t="shared" si="45"/>
        <v>0</v>
      </c>
      <c r="E37" s="8"/>
      <c r="F37" s="36">
        <f t="shared" si="43"/>
        <v>0</v>
      </c>
      <c r="G37" s="8"/>
      <c r="H37" s="8"/>
      <c r="I37" s="8"/>
      <c r="J37" s="8">
        <f t="shared" si="46"/>
        <v>0</v>
      </c>
      <c r="K37" s="9"/>
      <c r="L37" s="11"/>
      <c r="M37" s="8" t="s">
        <v>11</v>
      </c>
      <c r="N37" s="8">
        <v>37</v>
      </c>
      <c r="O37" s="36">
        <f t="shared" si="49"/>
        <v>50</v>
      </c>
      <c r="P37" s="8">
        <v>1866.76</v>
      </c>
      <c r="Q37" s="36">
        <f t="shared" si="50"/>
        <v>0</v>
      </c>
      <c r="R37" s="8"/>
      <c r="S37" s="8"/>
      <c r="T37" s="8"/>
      <c r="U37" s="8">
        <f t="shared" si="51"/>
        <v>1866.76</v>
      </c>
      <c r="V37" s="9"/>
    </row>
    <row r="38" spans="1:22" ht="30" customHeight="1" x14ac:dyDescent="0.15">
      <c r="A38" s="10"/>
      <c r="B38" s="8" t="s">
        <v>49</v>
      </c>
      <c r="C38" s="8">
        <v>15</v>
      </c>
      <c r="D38" s="36">
        <f t="shared" si="45"/>
        <v>131</v>
      </c>
      <c r="E38" s="8">
        <v>1961.82</v>
      </c>
      <c r="F38" s="43">
        <f t="shared" si="43"/>
        <v>33</v>
      </c>
      <c r="G38" s="8">
        <v>489.69</v>
      </c>
      <c r="H38" s="8"/>
      <c r="I38" s="8"/>
      <c r="J38" s="8">
        <f t="shared" si="46"/>
        <v>2451.5099999999998</v>
      </c>
      <c r="K38" s="9"/>
      <c r="L38" s="11"/>
      <c r="M38" s="8" t="s">
        <v>10</v>
      </c>
      <c r="N38" s="8">
        <v>38</v>
      </c>
      <c r="O38" s="36">
        <f t="shared" si="49"/>
        <v>61</v>
      </c>
      <c r="P38" s="8">
        <v>2300</v>
      </c>
      <c r="Q38" s="36">
        <f t="shared" si="50"/>
        <v>1</v>
      </c>
      <c r="R38" s="8">
        <v>40</v>
      </c>
      <c r="S38" s="8"/>
      <c r="T38" s="8"/>
      <c r="U38" s="8">
        <f t="shared" si="51"/>
        <v>2340</v>
      </c>
      <c r="V38" s="9"/>
    </row>
    <row r="39" spans="1:22" ht="30" customHeight="1" thickBot="1" x14ac:dyDescent="0.2">
      <c r="A39" s="34"/>
      <c r="B39" s="23" t="s">
        <v>92</v>
      </c>
      <c r="C39" s="24">
        <f>SUM(C32:C38)</f>
        <v>208</v>
      </c>
      <c r="D39" s="24">
        <f>ROUND(E39/C39,0)</f>
        <v>86</v>
      </c>
      <c r="E39" s="24">
        <f>SUM(E32:E38)</f>
        <v>17913.53</v>
      </c>
      <c r="F39" s="24">
        <f t="shared" ref="F39" si="52">ROUND(G39/C39,0)</f>
        <v>18</v>
      </c>
      <c r="G39" s="24">
        <f>SUM(G32:G38)</f>
        <v>3666.7599999999998</v>
      </c>
      <c r="H39" s="24">
        <f>SUM(H32:H38)</f>
        <v>0</v>
      </c>
      <c r="I39" s="24">
        <f t="shared" ref="I39" si="53">SUM(I32:I38)</f>
        <v>453.33</v>
      </c>
      <c r="J39" s="24">
        <f>SUM(J32:J38)</f>
        <v>22033.62</v>
      </c>
      <c r="K39" s="9"/>
      <c r="L39" s="11"/>
      <c r="M39" s="8" t="s">
        <v>9</v>
      </c>
      <c r="N39" s="8">
        <v>27</v>
      </c>
      <c r="O39" s="36">
        <f t="shared" si="49"/>
        <v>74</v>
      </c>
      <c r="P39" s="8">
        <v>2000</v>
      </c>
      <c r="Q39" s="36">
        <f t="shared" ref="Q39" si="54">IFERROR(ROUND(R39/N39,0),"-")</f>
        <v>0</v>
      </c>
      <c r="R39" s="8"/>
      <c r="S39" s="8"/>
      <c r="T39" s="8"/>
      <c r="U39" s="8">
        <f t="shared" si="51"/>
        <v>2000</v>
      </c>
      <c r="V39" s="9"/>
    </row>
    <row r="40" spans="1:22" ht="30" customHeight="1" thickTop="1" thickBot="1" x14ac:dyDescent="0.2">
      <c r="A40" s="10">
        <v>6</v>
      </c>
      <c r="B40" s="14" t="s">
        <v>48</v>
      </c>
      <c r="C40" s="14">
        <v>46</v>
      </c>
      <c r="D40" s="35">
        <f>IFERROR(ROUND(E40/C40,0),"-")</f>
        <v>97</v>
      </c>
      <c r="E40" s="21">
        <v>4475</v>
      </c>
      <c r="F40" s="36">
        <f t="shared" si="43"/>
        <v>5</v>
      </c>
      <c r="G40" s="21">
        <v>250</v>
      </c>
      <c r="H40" s="21"/>
      <c r="I40" s="21"/>
      <c r="J40" s="21">
        <f>E40+SUM(G40:I40)</f>
        <v>4725</v>
      </c>
      <c r="K40" s="9"/>
      <c r="L40" s="30"/>
      <c r="M40" s="31" t="s">
        <v>100</v>
      </c>
      <c r="N40" s="19">
        <f>SUM(N35:N39)</f>
        <v>195</v>
      </c>
      <c r="O40" s="19">
        <f>ROUND(P40/N40,0)</f>
        <v>80</v>
      </c>
      <c r="P40" s="19">
        <f>SUM(P35:P39)</f>
        <v>15506.85</v>
      </c>
      <c r="Q40" s="19">
        <f>ROUND(R40/N40,0)</f>
        <v>6</v>
      </c>
      <c r="R40" s="19">
        <f>SUM(R35:R39)</f>
        <v>1210</v>
      </c>
      <c r="S40" s="24">
        <f>SUM(S35:S39)</f>
        <v>0</v>
      </c>
      <c r="T40" s="19">
        <f t="shared" ref="T40:U40" si="55">SUM(T35:T39)</f>
        <v>1000</v>
      </c>
      <c r="U40" s="19">
        <f t="shared" si="55"/>
        <v>17716.849999999999</v>
      </c>
      <c r="V40" s="9"/>
    </row>
    <row r="41" spans="1:22" ht="30" customHeight="1" thickTop="1" x14ac:dyDescent="0.15">
      <c r="A41" s="10"/>
      <c r="B41" s="8" t="s">
        <v>0</v>
      </c>
      <c r="C41" s="8">
        <v>28</v>
      </c>
      <c r="D41" s="36">
        <f t="shared" ref="D41" si="56">IFERROR(ROUND(E41/C41,0),"-")</f>
        <v>134</v>
      </c>
      <c r="E41" s="8">
        <v>3739.1</v>
      </c>
      <c r="F41" s="43">
        <f t="shared" si="43"/>
        <v>36</v>
      </c>
      <c r="G41" s="8">
        <v>1000</v>
      </c>
      <c r="H41" s="8"/>
      <c r="I41" s="8"/>
      <c r="J41" s="8">
        <f t="shared" ref="J41:J45" si="57">E41+SUM(G41:I41)</f>
        <v>4739.1000000000004</v>
      </c>
      <c r="K41" s="9"/>
      <c r="L41" s="26">
        <v>14</v>
      </c>
      <c r="M41" s="21" t="s">
        <v>8</v>
      </c>
      <c r="N41" s="21">
        <v>63</v>
      </c>
      <c r="O41" s="35">
        <f>IFERROR(ROUND(P41/N41,0),"-")</f>
        <v>102</v>
      </c>
      <c r="P41" s="21">
        <v>6400</v>
      </c>
      <c r="Q41" s="44">
        <f>IFERROR(ROUND(R41/N41,0),"-")</f>
        <v>30</v>
      </c>
      <c r="R41" s="21">
        <v>1920</v>
      </c>
      <c r="S41" s="21"/>
      <c r="T41" s="21">
        <v>1000</v>
      </c>
      <c r="U41" s="21">
        <f>P41+SUM(R41:T41)</f>
        <v>9320</v>
      </c>
      <c r="V41" s="9"/>
    </row>
    <row r="42" spans="1:22" ht="30" customHeight="1" x14ac:dyDescent="0.15">
      <c r="A42" s="10"/>
      <c r="B42" s="8" t="s">
        <v>47</v>
      </c>
      <c r="C42" s="8">
        <v>35</v>
      </c>
      <c r="D42" s="43">
        <f t="shared" ref="D42:D45" si="58">IFERROR(ROUND(E42/C42,0),"-")</f>
        <v>228</v>
      </c>
      <c r="E42" s="8">
        <v>7983.27</v>
      </c>
      <c r="F42" s="43">
        <f t="shared" si="43"/>
        <v>41</v>
      </c>
      <c r="G42" s="8">
        <v>1442.66</v>
      </c>
      <c r="H42" s="8"/>
      <c r="I42" s="8"/>
      <c r="J42" s="8">
        <f t="shared" si="57"/>
        <v>9425.93</v>
      </c>
      <c r="K42" s="9"/>
      <c r="L42" s="11"/>
      <c r="M42" s="8" t="s">
        <v>7</v>
      </c>
      <c r="N42" s="8">
        <v>20</v>
      </c>
      <c r="O42" s="36">
        <f t="shared" ref="O42:O45" si="59">IFERROR(ROUND(P42/N42,0),"-")</f>
        <v>0</v>
      </c>
      <c r="P42" s="8"/>
      <c r="Q42" s="36">
        <f t="shared" ref="Q42:Q45" si="60">IFERROR(ROUND(R42/N42,0),"-")</f>
        <v>0</v>
      </c>
      <c r="R42" s="8"/>
      <c r="S42" s="8"/>
      <c r="T42" s="8"/>
      <c r="U42" s="8">
        <f t="shared" ref="U42:U45" si="61">P42+SUM(R42:T42)</f>
        <v>0</v>
      </c>
      <c r="V42" s="9"/>
    </row>
    <row r="43" spans="1:22" ht="30" customHeight="1" x14ac:dyDescent="0.15">
      <c r="A43" s="10"/>
      <c r="B43" s="8" t="s">
        <v>46</v>
      </c>
      <c r="C43" s="8">
        <v>8</v>
      </c>
      <c r="D43" s="43">
        <f t="shared" si="58"/>
        <v>168</v>
      </c>
      <c r="E43" s="8">
        <v>1341</v>
      </c>
      <c r="F43" s="43">
        <f t="shared" si="43"/>
        <v>34</v>
      </c>
      <c r="G43" s="8">
        <v>268.2</v>
      </c>
      <c r="H43" s="8"/>
      <c r="I43" s="8"/>
      <c r="J43" s="8">
        <f t="shared" si="57"/>
        <v>1609.2</v>
      </c>
      <c r="K43" s="9"/>
      <c r="L43" s="11"/>
      <c r="M43" s="8" t="s">
        <v>6</v>
      </c>
      <c r="N43" s="8">
        <v>13</v>
      </c>
      <c r="O43" s="36">
        <f t="shared" si="59"/>
        <v>0</v>
      </c>
      <c r="P43" s="8"/>
      <c r="Q43" s="36">
        <f t="shared" si="60"/>
        <v>0</v>
      </c>
      <c r="R43" s="8"/>
      <c r="S43" s="8"/>
      <c r="T43" s="8"/>
      <c r="U43" s="8">
        <f t="shared" si="61"/>
        <v>0</v>
      </c>
      <c r="V43" s="9"/>
    </row>
    <row r="44" spans="1:22" ht="30" customHeight="1" x14ac:dyDescent="0.15">
      <c r="A44" s="10"/>
      <c r="B44" s="8" t="s">
        <v>45</v>
      </c>
      <c r="C44" s="8">
        <v>13</v>
      </c>
      <c r="D44" s="36">
        <f t="shared" si="58"/>
        <v>5</v>
      </c>
      <c r="E44" s="8">
        <v>68.97</v>
      </c>
      <c r="F44" s="36">
        <f t="shared" si="43"/>
        <v>0</v>
      </c>
      <c r="G44" s="8"/>
      <c r="H44" s="8"/>
      <c r="I44" s="8"/>
      <c r="J44" s="8">
        <f t="shared" si="57"/>
        <v>68.97</v>
      </c>
      <c r="K44" s="9"/>
      <c r="L44" s="11"/>
      <c r="M44" s="8" t="s">
        <v>5</v>
      </c>
      <c r="N44" s="8">
        <v>18</v>
      </c>
      <c r="O44" s="43">
        <f t="shared" si="59"/>
        <v>158</v>
      </c>
      <c r="P44" s="8">
        <v>2850</v>
      </c>
      <c r="Q44" s="43">
        <f t="shared" si="60"/>
        <v>37</v>
      </c>
      <c r="R44" s="8">
        <v>673.45</v>
      </c>
      <c r="S44" s="8"/>
      <c r="T44" s="8"/>
      <c r="U44" s="8">
        <f t="shared" si="61"/>
        <v>3523.45</v>
      </c>
      <c r="V44" s="9"/>
    </row>
    <row r="45" spans="1:22" ht="30" customHeight="1" x14ac:dyDescent="0.15">
      <c r="A45" s="10"/>
      <c r="B45" s="8" t="s">
        <v>44</v>
      </c>
      <c r="C45" s="8">
        <v>27</v>
      </c>
      <c r="D45" s="36">
        <f t="shared" si="58"/>
        <v>81</v>
      </c>
      <c r="E45" s="8">
        <v>2200</v>
      </c>
      <c r="F45" s="36">
        <f t="shared" si="43"/>
        <v>0</v>
      </c>
      <c r="G45" s="8"/>
      <c r="H45" s="8"/>
      <c r="I45" s="8"/>
      <c r="J45" s="8">
        <f t="shared" si="57"/>
        <v>2200</v>
      </c>
      <c r="K45" s="9"/>
      <c r="L45" s="11"/>
      <c r="M45" s="8" t="s">
        <v>4</v>
      </c>
      <c r="N45" s="8">
        <v>21</v>
      </c>
      <c r="O45" s="36">
        <f t="shared" si="59"/>
        <v>143</v>
      </c>
      <c r="P45" s="8">
        <v>3000</v>
      </c>
      <c r="Q45" s="36">
        <f t="shared" si="60"/>
        <v>11</v>
      </c>
      <c r="R45" s="8">
        <v>234.22</v>
      </c>
      <c r="S45" s="8"/>
      <c r="T45" s="8"/>
      <c r="U45" s="8">
        <f t="shared" si="61"/>
        <v>3234.22</v>
      </c>
      <c r="V45" s="9"/>
    </row>
    <row r="46" spans="1:22" ht="30" customHeight="1" thickBot="1" x14ac:dyDescent="0.2">
      <c r="A46" s="18"/>
      <c r="B46" s="31" t="s">
        <v>93</v>
      </c>
      <c r="C46" s="19">
        <f>SUM(C40:C45)</f>
        <v>157</v>
      </c>
      <c r="D46" s="19">
        <f>ROUND(E46/C46,0)</f>
        <v>126</v>
      </c>
      <c r="E46" s="19">
        <f>SUM(E40:E45)</f>
        <v>19807.340000000004</v>
      </c>
      <c r="F46" s="24">
        <f>ROUND(G46/C46,0)</f>
        <v>19</v>
      </c>
      <c r="G46" s="19">
        <f>SUM(G40:G45)</f>
        <v>2960.8599999999997</v>
      </c>
      <c r="H46" s="24">
        <f>SUM(H40:H45)</f>
        <v>0</v>
      </c>
      <c r="I46" s="24">
        <f>SUM(I40:I45)</f>
        <v>0</v>
      </c>
      <c r="J46" s="24">
        <f>SUM(J40:J45)</f>
        <v>22768.2</v>
      </c>
      <c r="K46" s="9"/>
      <c r="L46" s="33"/>
      <c r="M46" s="23" t="s">
        <v>101</v>
      </c>
      <c r="N46" s="24">
        <f>SUM(N41:N45)</f>
        <v>135</v>
      </c>
      <c r="O46" s="24">
        <f>ROUND(P46/N46,0)</f>
        <v>91</v>
      </c>
      <c r="P46" s="24">
        <f>SUM(P41:P45)</f>
        <v>12250</v>
      </c>
      <c r="Q46" s="24">
        <f>ROUND(R46/N46,0)</f>
        <v>21</v>
      </c>
      <c r="R46" s="24">
        <f t="shared" ref="R46:U46" si="62">SUM(R41:R45)</f>
        <v>2827.6699999999996</v>
      </c>
      <c r="S46" s="24">
        <f>SUM(S41:S45)</f>
        <v>0</v>
      </c>
      <c r="T46" s="24">
        <f t="shared" si="62"/>
        <v>1000</v>
      </c>
      <c r="U46" s="24">
        <f t="shared" si="62"/>
        <v>16077.67</v>
      </c>
      <c r="V46" s="9"/>
    </row>
    <row r="47" spans="1:22" ht="30" customHeight="1" thickTop="1" x14ac:dyDescent="0.15">
      <c r="A47" s="20">
        <v>7</v>
      </c>
      <c r="B47" s="21" t="s">
        <v>43</v>
      </c>
      <c r="C47" s="21">
        <v>56</v>
      </c>
      <c r="D47" s="35">
        <f>IFERROR(ROUND(E47/C47,0),"-")</f>
        <v>133</v>
      </c>
      <c r="E47" s="21">
        <v>7421.73</v>
      </c>
      <c r="F47" s="45">
        <f t="shared" si="43"/>
        <v>30</v>
      </c>
      <c r="G47" s="21">
        <v>1680</v>
      </c>
      <c r="H47" s="21">
        <v>2100</v>
      </c>
      <c r="I47" s="21">
        <v>1000</v>
      </c>
      <c r="J47" s="21">
        <f>E47+SUM(G47:I47)</f>
        <v>12201.73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42</v>
      </c>
      <c r="C48" s="8">
        <v>24</v>
      </c>
      <c r="D48" s="43">
        <f t="shared" ref="D48" si="63">IFERROR(ROUND(E48/C48,0),"-")</f>
        <v>205</v>
      </c>
      <c r="E48" s="8">
        <v>4930.45</v>
      </c>
      <c r="F48" s="43">
        <f t="shared" si="43"/>
        <v>47</v>
      </c>
      <c r="G48" s="8">
        <v>1124.22</v>
      </c>
      <c r="H48" s="8"/>
      <c r="I48" s="8"/>
      <c r="J48" s="8">
        <f t="shared" ref="J48:J54" si="64">E48+SUM(G48:I48)</f>
        <v>6054.67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41</v>
      </c>
      <c r="C49" s="8">
        <v>10</v>
      </c>
      <c r="D49" s="43">
        <f t="shared" ref="D49:D54" si="65">IFERROR(ROUND(E49/C49,0),"-")</f>
        <v>180</v>
      </c>
      <c r="E49" s="8">
        <v>1802.83</v>
      </c>
      <c r="F49" s="43">
        <f t="shared" si="43"/>
        <v>30</v>
      </c>
      <c r="G49" s="8">
        <v>300</v>
      </c>
      <c r="H49" s="8"/>
      <c r="I49" s="8"/>
      <c r="J49" s="8">
        <f t="shared" si="64"/>
        <v>2102.83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40</v>
      </c>
      <c r="C50" s="8">
        <v>9</v>
      </c>
      <c r="D50" s="36">
        <f t="shared" si="65"/>
        <v>0</v>
      </c>
      <c r="E50" s="8"/>
      <c r="F50" s="36">
        <f t="shared" si="43"/>
        <v>0</v>
      </c>
      <c r="G50" s="8"/>
      <c r="H50" s="8"/>
      <c r="I50" s="8"/>
      <c r="J50" s="8">
        <f t="shared" si="64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39</v>
      </c>
      <c r="C51" s="8">
        <v>18</v>
      </c>
      <c r="D51" s="36">
        <f t="shared" si="65"/>
        <v>111</v>
      </c>
      <c r="E51" s="8">
        <v>2000</v>
      </c>
      <c r="F51" s="43">
        <f t="shared" si="43"/>
        <v>30</v>
      </c>
      <c r="G51" s="8">
        <v>540</v>
      </c>
      <c r="H51" s="8"/>
      <c r="I51" s="8"/>
      <c r="J51" s="8">
        <f t="shared" si="64"/>
        <v>2540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38</v>
      </c>
      <c r="C52" s="8">
        <v>25</v>
      </c>
      <c r="D52" s="36">
        <f t="shared" si="65"/>
        <v>140</v>
      </c>
      <c r="E52" s="8">
        <v>3487.79</v>
      </c>
      <c r="F52" s="36">
        <f t="shared" si="43"/>
        <v>7</v>
      </c>
      <c r="G52" s="8">
        <v>186.76</v>
      </c>
      <c r="H52" s="8"/>
      <c r="I52" s="8"/>
      <c r="J52" s="8">
        <f t="shared" si="64"/>
        <v>3674.55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37</v>
      </c>
      <c r="C53" s="8">
        <v>30</v>
      </c>
      <c r="D53" s="43">
        <f t="shared" si="65"/>
        <v>166</v>
      </c>
      <c r="E53" s="8">
        <v>4966.67</v>
      </c>
      <c r="F53" s="43">
        <f t="shared" si="43"/>
        <v>33</v>
      </c>
      <c r="G53" s="8">
        <v>1000</v>
      </c>
      <c r="H53" s="8"/>
      <c r="I53" s="8"/>
      <c r="J53" s="8">
        <f t="shared" si="64"/>
        <v>5966.67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36</v>
      </c>
      <c r="C54" s="8">
        <v>10</v>
      </c>
      <c r="D54" s="36">
        <f t="shared" si="65"/>
        <v>0</v>
      </c>
      <c r="E54" s="8"/>
      <c r="F54" s="36">
        <f t="shared" si="43"/>
        <v>0</v>
      </c>
      <c r="G54" s="8"/>
      <c r="H54" s="8"/>
      <c r="I54" s="8"/>
      <c r="J54" s="8">
        <f t="shared" si="64"/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4"/>
      <c r="B55" s="23" t="s">
        <v>94</v>
      </c>
      <c r="C55" s="24">
        <f>SUM(C47:C54)</f>
        <v>182</v>
      </c>
      <c r="D55" s="24">
        <f>ROUND(E55/C55,0)</f>
        <v>135</v>
      </c>
      <c r="E55" s="24">
        <f>SUM(E47:E54)</f>
        <v>24609.47</v>
      </c>
      <c r="F55" s="24">
        <f>ROUND(G55/C55,0)</f>
        <v>27</v>
      </c>
      <c r="G55" s="24">
        <f>SUM(G47:G54)</f>
        <v>4830.9800000000005</v>
      </c>
      <c r="H55" s="24">
        <f>SUM(H47:H54)</f>
        <v>2100</v>
      </c>
      <c r="I55" s="24">
        <f>SUM(I47:I54)</f>
        <v>1000</v>
      </c>
      <c r="J55" s="24">
        <f>SUM(J47:J54)</f>
        <v>32540.450000000004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8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shomei arai</cp:lastModifiedBy>
  <cp:lastPrinted>2025-04-12T16:49:02Z</cp:lastPrinted>
  <dcterms:created xsi:type="dcterms:W3CDTF">2022-03-07T06:14:12Z</dcterms:created>
  <dcterms:modified xsi:type="dcterms:W3CDTF">2025-04-12T16:49:27Z</dcterms:modified>
</cp:coreProperties>
</file>